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7635" yWindow="-15" windowWidth="7680" windowHeight="7605" tabRatio="751" firstSheet="1" activeTab="7"/>
  </bookViews>
  <sheets>
    <sheet name="laroux" sheetId="1" state="veryHidden" r:id="rId1"/>
    <sheet name="(ปร6)" sheetId="4" r:id="rId2"/>
    <sheet name="ปร5" sheetId="12" r:id="rId3"/>
    <sheet name="สรุปหมวดงาน(ปร5ก)" sheetId="6" r:id="rId4"/>
    <sheet name="สวนที่1-ก่อสร้าง(ปร4)" sheetId="9" r:id="rId5"/>
    <sheet name="สวนที่2-ครุภันจัดชื(ปร4) (2)" sheetId="14" r:id="rId6"/>
    <sheet name="สวนที่3-ค่าใช้จ่ายพ(ปร4) " sheetId="17" r:id="rId7"/>
    <sheet name="คำนวณ Factor F" sheetId="8" r:id="rId8"/>
  </sheets>
  <externalReferences>
    <externalReference r:id="rId9"/>
    <externalReference r:id="rId10"/>
    <externalReference r:id="rId11"/>
  </externalReferences>
  <definedNames>
    <definedName name="_FAC1">[1]สรุป!$C$307</definedName>
    <definedName name="_Fill" localSheetId="5" hidden="1">[2]PL!#REF!</definedName>
    <definedName name="_Fill" localSheetId="6" hidden="1">[2]PL!#REF!</definedName>
    <definedName name="_Fill" hidden="1">[2]PL!#REF!</definedName>
    <definedName name="DB12_MM.">#REF!</definedName>
    <definedName name="DB16_MM.">#REF!</definedName>
    <definedName name="DB20_MM.">#REF!</definedName>
    <definedName name="DB25_MM.">#REF!</definedName>
    <definedName name="DB28_MM.">#REF!</definedName>
    <definedName name="factor_table">'คำนวณ Factor F'!$F$10:$F$33</definedName>
    <definedName name="HTML_CodePage" hidden="1">874</definedName>
    <definedName name="HTML_Control" localSheetId="7" hidden="1">{"'SUMMATION'!$B$2:$I$2"}</definedName>
    <definedName name="HTML_Control" hidden="1">{"'SUMMATION'!$B$2:$I$2"}</definedName>
    <definedName name="HTML_Description" hidden="1">""</definedName>
    <definedName name="HTML_Email" hidden="1">""</definedName>
    <definedName name="HTML_Header" hidden="1">"SUMMATION"</definedName>
    <definedName name="HTML_LastUpdate" hidden="1">"21/3/02"</definedName>
    <definedName name="HTML_LineAfter" hidden="1">FALSE</definedName>
    <definedName name="HTML_LineBefore" hidden="1">FALSE</definedName>
    <definedName name="HTML_Name" hidden="1">"Estimate_5"</definedName>
    <definedName name="HTML_OBDlg2" hidden="1">TRUE</definedName>
    <definedName name="HTML_OBDlg4" hidden="1">TRUE</definedName>
    <definedName name="HTML_OS" hidden="1">0</definedName>
    <definedName name="HTML_PathFile" hidden="1">"C:\SAni.htm"</definedName>
    <definedName name="HTML_Title" hidden="1">"อาคารเรียนรวม"</definedName>
    <definedName name="_xlnm.Print_Area" localSheetId="1">'(ปร6)'!$A$1:$I$44</definedName>
    <definedName name="_xlnm.Print_Area" localSheetId="7">'คำนวณ Factor F'!$B$2:$H$33</definedName>
    <definedName name="_xlnm.Print_Area" localSheetId="3">'สรุปหมวดงาน(ปร5ก)'!$B$1:$H$37</definedName>
    <definedName name="_xlnm.Print_Area" localSheetId="4">'สวนที่1-ก่อสร้าง(ปร4)'!$B$1:$L$460</definedName>
    <definedName name="_xlnm.Print_Area" localSheetId="5">'สวนที่2-ครุภันจัดชื(ปร4) (2)'!$B$1:$L$42</definedName>
    <definedName name="_xlnm.Print_Area" localSheetId="6">'สวนที่3-ค่าใช้จ่ายพ(ปร4) '!$B$1:$L$20</definedName>
    <definedName name="_xlnm.Print_Area">#REF!</definedName>
    <definedName name="_xlnm.Print_Titles" localSheetId="3">'สรุปหมวดงาน(ปร5ก)'!$1:$10</definedName>
    <definedName name="_xlnm.Print_Titles" localSheetId="4">'สวนที่1-ก่อสร้าง(ปร4)'!$1:$9</definedName>
    <definedName name="_xlnm.Print_Titles" localSheetId="5">'สวนที่2-ครุภันจัดชื(ปร4) (2)'!$1:$9</definedName>
    <definedName name="_xlnm.Print_Titles" localSheetId="6">'สวนที่3-ค่าใช้จ่ายพ(ปร4) '!$1:$9</definedName>
    <definedName name="WEIGHT">#REF!</definedName>
    <definedName name="ใบ" localSheetId="7" hidden="1">{"'SUMMATION'!$B$2:$I$2"}</definedName>
    <definedName name="ใบ" hidden="1">{"'SUMMATION'!$B$2:$I$2"}</definedName>
    <definedName name="ปร.6" localSheetId="5" hidden="1">[2]PL!#REF!</definedName>
    <definedName name="ปร.6" localSheetId="6" hidden="1">[2]PL!#REF!</definedName>
    <definedName name="ปร.6" hidden="1">[2]PL!#REF!</definedName>
  </definedNames>
  <calcPr calcId="125725"/>
</workbook>
</file>

<file path=xl/calcChain.xml><?xml version="1.0" encoding="utf-8"?>
<calcChain xmlns="http://schemas.openxmlformats.org/spreadsheetml/2006/main">
  <c r="D5" i="8"/>
  <c r="C9" s="1"/>
  <c r="C8" l="1"/>
  <c r="C12" s="1"/>
  <c r="C10" l="1"/>
  <c r="C13" s="1"/>
  <c r="C14" s="1"/>
  <c r="C16" s="1"/>
  <c r="A2" i="4" l="1"/>
  <c r="A4"/>
  <c r="A3"/>
  <c r="K19" i="17"/>
  <c r="F12" i="12"/>
  <c r="F11" l="1"/>
  <c r="F10" l="1"/>
  <c r="F14" i="6" l="1"/>
  <c r="F12" l="1"/>
  <c r="F11"/>
  <c r="F13"/>
  <c r="D14" i="4"/>
</calcChain>
</file>

<file path=xl/sharedStrings.xml><?xml version="1.0" encoding="utf-8"?>
<sst xmlns="http://schemas.openxmlformats.org/spreadsheetml/2006/main" count="588" uniqueCount="315">
  <si>
    <t>คิดเป็นเงินทั้งสิ้นโดยประมาณ</t>
  </si>
  <si>
    <t>สรุปผลการประมาณราคาค่าก่อสร้าง</t>
  </si>
  <si>
    <t>รวมเงิน (1)+(2)+(3)</t>
  </si>
  <si>
    <t>ลำดับที่</t>
  </si>
  <si>
    <t>ค่างานส่วนที่ 1  ค่าวัสดุและค่าแรงงานหมวดงานก่อสร้าง  ( ทุน )</t>
  </si>
  <si>
    <t xml:space="preserve">       ราคารวมค่า Factor- F </t>
  </si>
  <si>
    <t>ค่างานส่วนที่ 2  หมวดงานครุภัณฑ์สั่งซื้อหรือจัดซื้อ</t>
  </si>
  <si>
    <t xml:space="preserve">       ราคารวมค่า ภาษีมูลค่าเพิ่ม ( VAT ) </t>
  </si>
  <si>
    <t>ค่างานส่วนที่ 3  ค่าใช้จ่ายพิเศษตามข้อกำหนด ( ถ้ามี )</t>
  </si>
  <si>
    <t>ราคาค่าก่อสร้าง</t>
  </si>
  <si>
    <t xml:space="preserve"> </t>
  </si>
  <si>
    <t>พื้นที่อาคาร</t>
  </si>
  <si>
    <t>ตร.ม.</t>
  </si>
  <si>
    <t>ลำดับ</t>
  </si>
  <si>
    <t>หมายเหตุ</t>
  </si>
  <si>
    <t>รายการ</t>
  </si>
  <si>
    <t>หน่วย</t>
  </si>
  <si>
    <t>จำนวน</t>
  </si>
  <si>
    <t>ค่าวัสดุ</t>
  </si>
  <si>
    <t>ค่าแรงงาน</t>
  </si>
  <si>
    <t>รวมเงิน</t>
  </si>
  <si>
    <t>รวม</t>
  </si>
  <si>
    <t>ตาราง Factor F  งานอาคาร</t>
  </si>
  <si>
    <t>เงินล่วงหน้าจ่าย</t>
  </si>
  <si>
    <t>เงินประกันผลงานหัก</t>
  </si>
  <si>
    <t>ดอกเบี้ยเงินกู้</t>
  </si>
  <si>
    <t>ค่าภาษีมูลค่าเพิ่ม</t>
  </si>
  <si>
    <t>Factor F =</t>
  </si>
  <si>
    <t>ค่างานต้นทุน</t>
  </si>
  <si>
    <t>Factor F</t>
  </si>
  <si>
    <t>B</t>
  </si>
  <si>
    <t>B : ค่างานต้นทุนต่ำ</t>
  </si>
  <si>
    <t>(บาท)</t>
  </si>
  <si>
    <t>A</t>
  </si>
  <si>
    <t>C</t>
  </si>
  <si>
    <t>C : ค่างานต้นทุนสูง</t>
  </si>
  <si>
    <t>D</t>
  </si>
  <si>
    <t>D : Factor F ทุนต่ำ</t>
  </si>
  <si>
    <t>E</t>
  </si>
  <si>
    <t>E : Factor F ทุนสูง</t>
  </si>
  <si>
    <t>A * Factor F</t>
  </si>
  <si>
    <r>
      <t>D - ((D-E)*(A-</t>
    </r>
    <r>
      <rPr>
        <b/>
        <sz val="18"/>
        <color indexed="12"/>
        <rFont val="CordiaUPC"/>
        <family val="2"/>
        <charset val="222"/>
      </rPr>
      <t>B</t>
    </r>
    <r>
      <rPr>
        <b/>
        <sz val="18"/>
        <rFont val="CordiaUPC"/>
        <family val="2"/>
        <charset val="222"/>
      </rPr>
      <t>)/(</t>
    </r>
    <r>
      <rPr>
        <b/>
        <sz val="18"/>
        <color indexed="10"/>
        <rFont val="CordiaUPC"/>
        <family val="2"/>
        <charset val="222"/>
      </rPr>
      <t>C</t>
    </r>
    <r>
      <rPr>
        <b/>
        <sz val="18"/>
        <rFont val="CordiaUPC"/>
        <family val="2"/>
        <charset val="222"/>
      </rPr>
      <t>-</t>
    </r>
    <r>
      <rPr>
        <b/>
        <sz val="18"/>
        <color indexed="12"/>
        <rFont val="CordiaUPC"/>
        <family val="2"/>
        <charset val="222"/>
      </rPr>
      <t>B</t>
    </r>
    <r>
      <rPr>
        <b/>
        <sz val="18"/>
        <rFont val="CordiaUPC"/>
        <family val="2"/>
        <charset val="222"/>
      </rPr>
      <t>))</t>
    </r>
  </si>
  <si>
    <t>นำค่านี้ไปใช้ในการคำนวณ</t>
  </si>
  <si>
    <t>ตร.ม.     เฉลี่ยราคา</t>
  </si>
  <si>
    <t xml:space="preserve">  บาท/ตร.ม.</t>
  </si>
  <si>
    <t>(ตัวอักษร)</t>
  </si>
  <si>
    <t>การคำนวณหาค่า Factor-F เฉลี่ย</t>
  </si>
  <si>
    <t>เริ่มใช้ 19  เมษายน  2554</t>
  </si>
  <si>
    <t>ราคาค่าวัสดุและค่าแรงที่ประมาณราคาได้</t>
  </si>
  <si>
    <t>บาท</t>
  </si>
  <si>
    <t>A : ค่างานต้นทุนที่ประมาณราคาได้</t>
  </si>
  <si>
    <t>แบบแสดงรายการ  ปริมาณงานและราคา</t>
  </si>
  <si>
    <t>ราคาต่อหน่วย</t>
  </si>
  <si>
    <t>จำนวนเงิน</t>
  </si>
  <si>
    <t>ค่าวัสดุและแรงงาน</t>
  </si>
  <si>
    <t>แบบสรุปค่าก่อสร้าง</t>
  </si>
  <si>
    <t>หน่วย : บาท</t>
  </si>
  <si>
    <t>กลุ่มงานที่  1</t>
  </si>
  <si>
    <t>กลุ่มงานที่  2</t>
  </si>
  <si>
    <t>กลุ่มงานที่  3</t>
  </si>
  <si>
    <t>กลุ่มงานที่  4</t>
  </si>
  <si>
    <t>Factor  F</t>
  </si>
  <si>
    <t>ค่าก่อสร้าง</t>
  </si>
  <si>
    <t>เงื่อนไขการใช้ตาราง  Factor  F</t>
  </si>
  <si>
    <t>เงินประกันผลงานหัก...........%</t>
  </si>
  <si>
    <t>ภาษีมูลค่าเพิ่ม  7%</t>
  </si>
  <si>
    <t>รวมค่าก่อสร้าง</t>
  </si>
  <si>
    <t>สรุป</t>
  </si>
  <si>
    <t>สรุปงานก่อสร้าง</t>
  </si>
  <si>
    <t>หมวดงานสถาปัตยกรรม</t>
  </si>
  <si>
    <t>หมวดงานระบบไฟฟ้าและสื่อสาร</t>
  </si>
  <si>
    <t xml:space="preserve"> งานสถาปัตยกรรม</t>
  </si>
  <si>
    <t>รวมหมวดงานสถาปัตยกรรม</t>
  </si>
  <si>
    <t>หมวดงานอื่นๆ(ถ้ามี)เพื่อให้ครบถ้วนตามรูปแบบและรายการ</t>
  </si>
  <si>
    <t>ประเภทงานอาคาร</t>
  </si>
  <si>
    <t>ค่าวัสดุและค่าแรงงาน</t>
  </si>
  <si>
    <t>เป็นเงิน/บาท</t>
  </si>
  <si>
    <t>FACTOR F</t>
  </si>
  <si>
    <t>จำนวนเงิน/บาท</t>
  </si>
  <si>
    <t>เงื่อนไข</t>
  </si>
  <si>
    <t>เงินล่วงหน้าจ่าย…….</t>
  </si>
  <si>
    <t>เงินประกันผลงานหัก.......</t>
  </si>
  <si>
    <t>ค่าภาษีมูลค่าเพิ่ม.......</t>
  </si>
  <si>
    <t>รวมค่าก่อสร้างเป็นเงินทั้งสิ้น</t>
  </si>
  <si>
    <t>คิดเป็นเงินประมาณ</t>
  </si>
  <si>
    <t>ขนาดหรือเนื้อที่อาคาร</t>
  </si>
  <si>
    <t>เฉลี่ยราคาประมาณ</t>
  </si>
  <si>
    <t>บาท/ตร.ม.</t>
  </si>
  <si>
    <t>ประเภทงานครุภัณฑ์จัดซื้อ</t>
  </si>
  <si>
    <t>ค่าใช้จ่ายพิเศษตามข้อกำหนด</t>
  </si>
  <si>
    <t>ส่วนที่ 1 ค่าวัสดุและค่าแรงงานหมวดงานก่อสร้าง</t>
  </si>
  <si>
    <t>ส่วนที่ 3 ค่าใช้จ่ายพิเศษตามข้อกำหนด</t>
  </si>
  <si>
    <t>สรุปงานค่าใช้จ่ายพิเศษตามข้อกำหนด</t>
  </si>
  <si>
    <t>รวมค่างานส่วนที่3</t>
  </si>
  <si>
    <t>รวมค่างานส่วนที่2</t>
  </si>
  <si>
    <t>รวมค่างานส่วนที่1</t>
  </si>
  <si>
    <t>เงินล่วงหน้าจ่าย   0%</t>
  </si>
  <si>
    <t>รวมหมวดงานโครงสร้าง</t>
  </si>
  <si>
    <t>หมวดงานวิศวกรรมโครงสร้าง</t>
  </si>
  <si>
    <t xml:space="preserve">ส่วนที่ 2 งานครุภัณฑ์จัดซื้อหรือสั่งซื้อ </t>
  </si>
  <si>
    <t xml:space="preserve">สรุปงานครุภัณฑ์จัดซื้อหรือสั่งซื้อ </t>
  </si>
  <si>
    <t>รวมหมวดงานระบบไฟฟ้า</t>
  </si>
  <si>
    <t>แบบเลขที่</t>
  </si>
  <si>
    <t>หน่วยงานเจ้าของโครงการ/งานก่อสร้าง   มหาวิทยาลัยราชภัฏลำปาง</t>
  </si>
  <si>
    <t>สถานที่ก่อสร้าง   ภายในบริเวณมหาวิทยาลัยราชภัฏลำปาง                                   แบบเลขที่</t>
  </si>
  <si>
    <t>หมวดงานประปาและระบบสุขาภิบาล</t>
  </si>
  <si>
    <t>แบบแสดงรายการ ปริมาณ และราคา</t>
  </si>
  <si>
    <t>(ค่าใช้จ่ายพิเศษตามข้อกำหนดและค่าใช้จ่ายอื่นที่จำเป็นต้องมี)</t>
  </si>
  <si>
    <t>แบบ ปร.4 ที่แนบ มีจำนวน                 ชุด</t>
  </si>
  <si>
    <t xml:space="preserve">สถานที่ก่อสร้าง   ภายในบริเวณมหาวิทยาลัยราชภัฏลำปาง                                 </t>
  </si>
  <si>
    <t>แบบ ปร.4 และ ปร.5 ที่แนบ มีจำนวน         2        ชุด</t>
  </si>
  <si>
    <t>ลงชื่อ ...................................... กรรมการและเลขานุการ</t>
  </si>
  <si>
    <t>ลงชื่อ ........................................ กรรมการ</t>
  </si>
  <si>
    <t>ลงชื่อ .........................................ประธานกรรมการ</t>
  </si>
  <si>
    <t>ดอกเบี้ยเงินกู้.......</t>
  </si>
  <si>
    <t>กลุ่มงาน/งาน   อาคาร สถานที่</t>
  </si>
  <si>
    <t xml:space="preserve">FACTOR . F  ประเภทงานอาคาร  เงื่อนไข  - เงินล่วงหน้าจ่าย  0%  ,  - เงินประกันผลงานหัก  0 % ,  - ดอกเบี้ยเงินกู้  6 %  ,  ค่าภาษีมูลค่าเพิ่ม  7 % </t>
  </si>
  <si>
    <t>กลุ่มงาน/งาน  อาคาร สถานที่</t>
  </si>
  <si>
    <t>หนังสือกระทรวงการคลังที่ กค.0421.5 / ว.195 ลว.16 พฤษภาคม 2559</t>
  </si>
  <si>
    <t>กลุ่มงาน/งาน   อาคารสถานที่</t>
  </si>
  <si>
    <t>ชุด</t>
  </si>
  <si>
    <t>หลอด</t>
  </si>
  <si>
    <t>เมตร</t>
  </si>
  <si>
    <t>งาน</t>
  </si>
  <si>
    <t>1. งานซ่อมเปลี่ยนระบบไฟฟ้าแสงสว่างและเต้ารับ</t>
  </si>
  <si>
    <t xml:space="preserve">1.1 ชั้น 1 </t>
  </si>
  <si>
    <t>1.2 ชั้น 2</t>
  </si>
  <si>
    <t>1.3 ชั้น 3</t>
  </si>
  <si>
    <t>1.4 ชั้น 4</t>
  </si>
  <si>
    <t>ดอกเบี้ยเงินกู้    6%</t>
  </si>
  <si>
    <t>ชื่อโครงการ/งานก่อสร้าง  ปรับปรุงระบบไฟฟ้า ภายในมหาวิทยาลัยราชภัฏลำปาง</t>
  </si>
  <si>
    <t>ชื่อโครงการ/งานก่อสร้าง   ปรับปรุงระบบไฟฟ้า ภายในมหาวิทยาลัยราชภัฏลำปาง</t>
  </si>
  <si>
    <t>ประกอบ(ตู้แบบมีกิโลวัตต์/ชั่วโมงมิเตอร์ โวลท์ แอมป์</t>
  </si>
  <si>
    <t xml:space="preserve"> - เมนเบรคเกอร์ขนาด 400AT/400 AF 50 KA.</t>
  </si>
  <si>
    <t xml:space="preserve"> - เบรคเกอร์ขนาด  175AT/250 AF 25KA.</t>
  </si>
  <si>
    <t xml:space="preserve"> - เบรคเกอร์ขนาด 100 AT/ 125 AF 25 KA</t>
  </si>
  <si>
    <t xml:space="preserve"> - เบรคเกอร์ขนาด 60AT/ 125 AF 25 KA</t>
  </si>
  <si>
    <t xml:space="preserve"> - อุปกรณ์ประกอบอื่นๆ</t>
  </si>
  <si>
    <t xml:space="preserve"> - เมนเบรคเกอร์ขนาด 250AT/400 AF 50 KA.</t>
  </si>
  <si>
    <t>ท่อน</t>
  </si>
  <si>
    <t>ดอยโดยการติดตั้งหม้อแปลง</t>
  </si>
  <si>
    <t>เครื่อง</t>
  </si>
  <si>
    <t>ต้น</t>
  </si>
  <si>
    <t>ลูก</t>
  </si>
  <si>
    <t>และประสานกับการไฟฟ้า เช่น ค่าสมทบ ค่าฮอทไลน์</t>
  </si>
  <si>
    <t>1. งานปรับปรุงตู้ MDB และ MC  ประจำอาคารภายในมหาวิทยาลัยราชภัฎลำปาง</t>
  </si>
  <si>
    <t>2. งานปรับปรุงไฟฟ้า อาคาร 4</t>
  </si>
  <si>
    <t xml:space="preserve"> 3. งานปรับปรุงแรงดันไฟฟ้าตกบริเวณบ้านพักบน</t>
  </si>
  <si>
    <t xml:space="preserve"> พร้อมอุปกรณ์ประกอบครบชุด </t>
  </si>
  <si>
    <t xml:space="preserve">สายไฟ NYY 1* 6 mm. </t>
  </si>
  <si>
    <t>ท่อ PE  กล่องต่อสาย และ อื่นๆ</t>
  </si>
  <si>
    <t>1.1งานขุดเจาะพื้นสนามและซ่อมกลับคืนสภาพ</t>
  </si>
  <si>
    <t>ลบ.ม</t>
  </si>
  <si>
    <t>2.1 ทาสีอคีลิคสำหรับงานซ่อมพื้นสนามเทนนิส</t>
  </si>
  <si>
    <t>ตร.ม</t>
  </si>
  <si>
    <t>(งานปรับปรุงระบบส่องสว่างสนามเทนนิส)</t>
  </si>
  <si>
    <t xml:space="preserve"> 4. ปรับปรุงระบบส่องสว่างสนามเทนนิส</t>
  </si>
  <si>
    <t>1.2 เสาเหล็ก ความสูงไม่น้อยกว่า 6 เมตร รวมฐาน</t>
  </si>
  <si>
    <t>(งานติดตั้งระบบไฟฟ้าแสงสว่าง LED บริเวณสนาม 1)</t>
  </si>
  <si>
    <t>5. งานติดตั้งระบบไฟฟ้าแสงสว่าง LED บริเวณสนามฟุตบอล 1</t>
  </si>
  <si>
    <t>1. โครงการปรับปรุงระบบไฟฟ้าถนนภายในมหาวิทยาลัยราชภัฎลำปาง</t>
  </si>
  <si>
    <t>พร้อมติดตั้งทดแทนโคมไฟถนนรุ่นเก่า</t>
  </si>
  <si>
    <t>มหาวิทยาลัยราชภัฎลำปาง</t>
  </si>
  <si>
    <t>6.โครงการปรับปรุงระบบไฟฟ้าถนนภายใน</t>
  </si>
  <si>
    <t xml:space="preserve">7. งานปรับปรุงและเปลี่ยนสายเมน FEEDER </t>
  </si>
  <si>
    <t>ค่าทดสอบรวมถึงค่าธรรมเนียมในการขออนุญาต</t>
  </si>
  <si>
    <t>อื่นๆ</t>
  </si>
  <si>
    <t>ให้พร้อมใช้งานได้และทดสอบ</t>
  </si>
  <si>
    <t>8. ซ่อมบำรุงรักษาหม้อแปลงไฟฟ้า ภายในมหาวิทยา</t>
  </si>
  <si>
    <t>ลัย</t>
  </si>
  <si>
    <t xml:space="preserve">.400/230 V. SN.94083 PEA.38-3932 ปี. 1995 </t>
  </si>
  <si>
    <t>.400/230 V. SN.930501011 PEA.36-2121</t>
  </si>
  <si>
    <t xml:space="preserve"> ปี. 1993  ยี่ห้อ "สีวลี"</t>
  </si>
  <si>
    <t xml:space="preserve">400/230 V. SN.952350  ปี. 1995  </t>
  </si>
  <si>
    <t>ยี่ห้อ "ไทยแมกซ์เวล"</t>
  </si>
  <si>
    <t xml:space="preserve">.400/230 V. SN.411780 PEA.41-8024  </t>
  </si>
  <si>
    <t>ปี. 1998  ยี่ห้อ "ถริไทย"</t>
  </si>
  <si>
    <t xml:space="preserve">400/230 V. SN.15106150 PEA.28-10634 </t>
  </si>
  <si>
    <t xml:space="preserve">ปี. 1985  </t>
  </si>
  <si>
    <t>400/230 V. SN.3903540 PEA.39-2112 ปี. 1996</t>
  </si>
  <si>
    <t xml:space="preserve">เมตร </t>
  </si>
  <si>
    <t>ตัว</t>
  </si>
  <si>
    <t>ขนาด 33 มม.x 230 มม. X 120 มม.</t>
  </si>
  <si>
    <t xml:space="preserve"> - ตู้ MDB ขนาด 400 แอมแปร์ พร้อมอุปกรณ์</t>
  </si>
  <si>
    <t xml:space="preserve">กรองน้ำมันหม้อแปลงเพื่อขจัดความชื้น </t>
  </si>
  <si>
    <t>ครอบเบิร์ดการ์ดแรงสูง และอื่นๆพร้อมส่งรายงาน</t>
  </si>
  <si>
    <t>เปลี่ยนสารกรองความชื้น  เปลี่ยนซิลยางแรงสูง</t>
  </si>
  <si>
    <t>หน้าอาคาร กพน. (ใช้เสาเก่าของมหาวิทยาลัย)</t>
  </si>
  <si>
    <t>(ใช้เสาเก่าของมหาวิทยาลัย)</t>
  </si>
  <si>
    <t>1.3 งานขุดดินพร้อมถมคืนและปรับคืนสภาพ</t>
  </si>
  <si>
    <t>1.4งานเจาะปูน พร้อมปรับสภาพคืน</t>
  </si>
  <si>
    <t xml:space="preserve"> 2.2.2 งานเจาะพื้นคอนกริตพร้อมคืนสภาพ</t>
  </si>
  <si>
    <t>(งานเอาสายไฟลงใต้ดิน)</t>
  </si>
  <si>
    <t xml:space="preserve"> ยี่ห้อ "เจริญชัย" เปลี่ยนน้ำมันหม้อแปลงพร้อมอุปกรณ์</t>
  </si>
  <si>
    <t xml:space="preserve">9. ปรับปรุงระบบสายไฟฟ้าแรงต่ำลงใต้ดิน </t>
  </si>
  <si>
    <t>หลักเกณฑ์การกำหนดราคากลางงานก่อสร้าง ตามประกาศคณะกรรมการราคากลางและขึ้นทะเบียน ลว. 19 ตุลาคม 2560</t>
  </si>
  <si>
    <t xml:space="preserve"> (บัญชีค่าแรงงาน/ดำเนินการ ตุลาคม 2560) </t>
  </si>
  <si>
    <t xml:space="preserve"> (ราคาวัสดุท้องถิ่นเดือน ตุลาคม 2562) </t>
  </si>
  <si>
    <t>เส้นผ่านศูนย์กลางไม่น้อยกว่า 4 นิ้วและทาสีกัน</t>
  </si>
  <si>
    <t>สนิมพร้อมติดตั้ง ตามรายละเอียดประกอบแบบ</t>
  </si>
  <si>
    <t>ขนาดเส้นผ่านศูนย์กลางไม่น้อยกว่า 140 มม. หนา</t>
  </si>
  <si>
    <t>ไม่น้อยกว่า 3 มิลลิเมตร มีฐานยึดที่แข็งแรงพร้อมทา</t>
  </si>
  <si>
    <t>สีกันสนิม(ตามรายการประกอบแบบ)</t>
  </si>
  <si>
    <t>1.1 1 ติดตั้งโคมไฟถนน LED  กำลังไฟฟ้าขนาดน้อยกว่าหรือ</t>
  </si>
  <si>
    <t xml:space="preserve">เท่ากับ 80 W Street Light  พร้อมอุปกรณ์ประกอบครบชุด </t>
  </si>
  <si>
    <t xml:space="preserve">1.1 2 ติดตั้งโคมไฟถนน LED  กำลังไฟฟ้าขนาดน้อยกว่าหรือ </t>
  </si>
  <si>
    <t xml:space="preserve">เท่ากับ 150W Street Light กิ่ง พร้อมอุปกรณ์ประกอบครบชุด </t>
  </si>
  <si>
    <t xml:space="preserve"> - โคมคู่แบบมีแผ่นสะท้อนแสง</t>
  </si>
  <si>
    <t xml:space="preserve"> - โคมเดี่ยวแบบมีแผ่นสะท้อนแสง</t>
  </si>
  <si>
    <t xml:space="preserve"> -  หลอด LED 18 วัตต์</t>
  </si>
  <si>
    <t xml:space="preserve"> -  สวิทซ์ทางเดียวพร้อมอุปกรณ์ประกอบ</t>
  </si>
  <si>
    <t xml:space="preserve"> -  เต้ารับคู่แบบมีกราวด์พร้อมอุปกรณ์ประกอบ</t>
  </si>
  <si>
    <t xml:space="preserve"> -  สาย VAF ขนาด 2x1.5 Sq.mm</t>
  </si>
  <si>
    <t xml:space="preserve"> -   สาย VAF ขนาด 2x2.5/G Sq.mm</t>
  </si>
  <si>
    <t xml:space="preserve"> -  อุปกรณ์ประกอบอื่นๆเช่น กี๊ฟรัดสายไฟ ตะปู</t>
  </si>
  <si>
    <t xml:space="preserve"> -  สวิทซ์ 3 ทางพร้อมอุปกรณ์ประกอบ</t>
  </si>
  <si>
    <t xml:space="preserve"> -  โคมคู่แบบมีแผ่นสะท้อนแสง</t>
  </si>
  <si>
    <t xml:space="preserve"> -  โคมเดี่ยวแบบมีแผ่นสะท้อนแสง</t>
  </si>
  <si>
    <t xml:space="preserve"> - สาย VAF ขนาด 2x1.5 Sq.mm</t>
  </si>
  <si>
    <t xml:space="preserve"> -  สาย VAF ขนาด 2x2.5/G Sq.mm</t>
  </si>
  <si>
    <t xml:space="preserve"> - หม้อแปลง 100 KVA. </t>
  </si>
  <si>
    <t xml:space="preserve"> -  เสาคอนกรีตขนาด 12 เมตร</t>
  </si>
  <si>
    <t xml:space="preserve"> -  คอนสปันขนาด 2.50 เมตร</t>
  </si>
  <si>
    <t xml:space="preserve"> -  คอนสปันขนาด 2.00 เมตร</t>
  </si>
  <si>
    <t xml:space="preserve"> -  ลูกถ้วยไลน์โพสต์</t>
  </si>
  <si>
    <t xml:space="preserve"> -  ลูกถ้วยแขวน S2-1</t>
  </si>
  <si>
    <t xml:space="preserve"> -  สายเคเบิ้ล SAC 50 SQ.mm.</t>
  </si>
  <si>
    <t xml:space="preserve"> -  ปรีฟอร์มสาย SAC 50 SQ.mm.</t>
  </si>
  <si>
    <t xml:space="preserve"> -  ดร็อปเอ้าท์ฟิวส์ + ฟิวส์แรงสูง</t>
  </si>
  <si>
    <t xml:space="preserve"> -  ล่อฟ้าแรงสูง S2-1</t>
  </si>
  <si>
    <t xml:space="preserve"> -  แอลทีสวิทซ์ + ฟิวส์แรงต่ำ</t>
  </si>
  <si>
    <t xml:space="preserve"> -  สาย THWA ขนาด 95 SQ.mm.</t>
  </si>
  <si>
    <t xml:space="preserve"> -  ล่อฟ้าแรงสูง</t>
  </si>
  <si>
    <t xml:space="preserve"> -  กราวด์แรงสูง + กราวด์แรงต่ำ</t>
  </si>
  <si>
    <t xml:space="preserve"> -  สมอบกพร้อมสายยึดโยง</t>
  </si>
  <si>
    <t xml:space="preserve"> -  อุปกรณ์ประกอบอื่นๆ</t>
  </si>
  <si>
    <t xml:space="preserve"> - ค่าธรรมเนียมอื่นๆในการขอใช้</t>
  </si>
  <si>
    <t xml:space="preserve"> -  โคมไฟสนามขนาดไม่น้อยกว่า 400W LED </t>
  </si>
  <si>
    <t xml:space="preserve"> -  เสาโครงเหล็กสำหรับติดตั้งโคมไฟสนามสูง 8 ม.</t>
  </si>
  <si>
    <t xml:space="preserve"> -  สายไฟ NYY 1* 1.5 mm. </t>
  </si>
  <si>
    <t xml:space="preserve"> -  สายไฟ NYY 1* 2.5 mm. </t>
  </si>
  <si>
    <t xml:space="preserve"> -  </t>
  </si>
  <si>
    <t xml:space="preserve"> -  ตู้ควบคุมระบบไฟฟ้า (ชนิดตู้กันน้ำ)</t>
  </si>
  <si>
    <t xml:space="preserve"> -  อุปกรณ์ประกอบอื่นๆ เช่น ท่อ EMT, ข้อต่อ</t>
  </si>
  <si>
    <t xml:space="preserve"> - โคมไฟ LED -ขนาดไม่น้อยกว่า 50 วัตต์</t>
  </si>
  <si>
    <t xml:space="preserve"> -  สายไฟฟ้า NYY ขนาด 4 x 6 sq.mm</t>
  </si>
  <si>
    <t xml:space="preserve"> - ท่อ HDPE ขนาด 32 mm.</t>
  </si>
  <si>
    <t xml:space="preserve"> -  อุปกรณ์สิ้นเปลืองอื่นๆ</t>
  </si>
  <si>
    <t xml:space="preserve"> -  ย้ายโคมไฟถนนขนาดไม่น้อยกว่า 40 W LED </t>
  </si>
  <si>
    <t xml:space="preserve"> -  สาย SAC ขนาด 185 มม.</t>
  </si>
  <si>
    <t xml:space="preserve"> -  เหล็ก ป. ปลา สำหรับยึดสาย SAC 185</t>
  </si>
  <si>
    <t xml:space="preserve"> -  สาย Over head 25 มม.</t>
  </si>
  <si>
    <t xml:space="preserve"> -  ปรีฟอร์มสาย SAC 185 SQ.mm.</t>
  </si>
  <si>
    <t xml:space="preserve"> -  สลิปและสลักต่อสาย</t>
  </si>
  <si>
    <t xml:space="preserve"> -  เหล็กรองรับสาย Over head GY.พร้อมอุปกรณ์</t>
  </si>
  <si>
    <t xml:space="preserve"> -  เคเบิ้ลสเปเซอร์ชนิดเซรามิคส์</t>
  </si>
  <si>
    <t xml:space="preserve"> -  ระบบกราวด์พร้อมอุปกรณ์ประกอบ</t>
  </si>
  <si>
    <t xml:space="preserve"> -   ค่าธรรมเนียมอื่นๆในการขอดับไฟ</t>
  </si>
  <si>
    <t xml:space="preserve"> - Recoser พร้อมอุปกรณ์ประกอบ</t>
  </si>
  <si>
    <t xml:space="preserve"> -  งานปักเสาพร้อมอุปกรณ์แก้ไขสายแรงสูงหย่อน</t>
  </si>
  <si>
    <t xml:space="preserve"> -  งานปักเสาแรงต่ำเพื่อแก้ไขสายหย่อน 4 จุด</t>
  </si>
  <si>
    <t xml:space="preserve"> -  งานติดตั้ง DS จำนวน 2 จุด</t>
  </si>
  <si>
    <t xml:space="preserve"> -  สายไฟ CV(ทองแดง)ขนาด 1x25 Sq.mm</t>
  </si>
  <si>
    <t xml:space="preserve"> -  สายไฟ NYY (ทองแดง)ขนาด 1x 2.5 Sq.mm</t>
  </si>
  <si>
    <t xml:space="preserve"> - สายไฟ THW(ทองแดง)ขนาด 1x 10 Sq.mm</t>
  </si>
  <si>
    <t xml:space="preserve"> -  ท่อ HDPE ขนาด 1 1/2 นิ้ว</t>
  </si>
  <si>
    <t xml:space="preserve"> -  ท่อ HDPE ขนาด 1  นิ้ว</t>
  </si>
  <si>
    <t xml:space="preserve"> -  ข้อต่อตรง HDPE  ขนาด 1 1/2 นิ้ว</t>
  </si>
  <si>
    <t xml:space="preserve"> -  ข้อต่อตรง HDPE  ขนาด 1 นิ้ว</t>
  </si>
  <si>
    <t xml:space="preserve"> -  Aluminum Enclosure (Certificate IP66) </t>
  </si>
  <si>
    <t xml:space="preserve"> -  สวิทซ์แสงพร้อมฟิวส์สำหรับไฟถนน</t>
  </si>
  <si>
    <t xml:space="preserve">    ( ผศ. พงษ์สวัสดิ์ อำนาจกิติกร ) </t>
  </si>
  <si>
    <t xml:space="preserve">          ( ผศ. ศุภวุฒิ ผากา ) </t>
  </si>
  <si>
    <t xml:space="preserve">      ( ผศ. พงษ์สวัสดิ์ อำนาจกิติกร ) </t>
  </si>
  <si>
    <t xml:space="preserve">                                 ( นายสันติ วงศ์ใหญ่ )</t>
  </si>
  <si>
    <t xml:space="preserve">        ( ผศ. เอกรัฐ อินต๊ะวงศา ) </t>
  </si>
  <si>
    <t xml:space="preserve">  ( นายสุรกิจ อินมณี )</t>
  </si>
  <si>
    <t xml:space="preserve">     ( ผศ. เอกรัฐ อินต๊ะวงศา ) </t>
  </si>
  <si>
    <t xml:space="preserve">       ( ผศ. ศุภวุฒิ ผากา ) </t>
  </si>
  <si>
    <t xml:space="preserve">                ( นายสันติ วงศ์ใหญ่ )</t>
  </si>
  <si>
    <t xml:space="preserve">       ( นายสุรกิจ อินมณี )</t>
  </si>
  <si>
    <t>ลงชื่อ ...................................... กรรมการ</t>
  </si>
  <si>
    <t xml:space="preserve">               ( นายสุรกิจ อินมณี )</t>
  </si>
  <si>
    <t xml:space="preserve"> (ราคากลาง สพฐ 2562) </t>
  </si>
  <si>
    <t>ไฟฟ้าแรงดัน 22 kV.</t>
  </si>
  <si>
    <t>โวลท์ แอมป์ มิเตอร์และไฟแสดงสถานะ)</t>
  </si>
  <si>
    <t>โวลท์ แอมป์ มิเตอร์และไฟไฟแสดงสถานะ)</t>
  </si>
  <si>
    <t xml:space="preserve">ลูกย่อย(ตู้แบบมีตู้แบบมีกิโลวัตต์/ชั่วโมงมิเตอร์ </t>
  </si>
  <si>
    <t xml:space="preserve"> -  ตู้ MDB ขนาด 250 แอมแปร์ พร้อมเบรคเกอร์</t>
  </si>
  <si>
    <t xml:space="preserve"> - ตู้ MDB ขนาด 250 แอมแปร์ พร้อมเบรคเกอร์</t>
  </si>
  <si>
    <t>ลูกย่อย(ตู้แบบมีตู้แบบมีกิโลวัตต์/ชั่วโมงมิเตอร์</t>
  </si>
  <si>
    <t xml:space="preserve"> มิเตอร์และไฟแสดงสถานะ)</t>
  </si>
  <si>
    <t xml:space="preserve"> -  หม้อแปลงไฟฟ้าขนาด  500  kVA. 3 P.22 KV</t>
  </si>
  <si>
    <t xml:space="preserve"> -  หม้อแปลงไฟฟ้าขนาด  250  KVA. 3 P.22 KV</t>
  </si>
  <si>
    <t xml:space="preserve"> -  หม้อแปลงไฟฟ้าขนาด  100  kVA. 3 P.22 KV.</t>
  </si>
  <si>
    <t xml:space="preserve"> - หม้อแปลงไฟฟ้าขนาด  250  kVA. 3 P.22 KV</t>
  </si>
  <si>
    <t xml:space="preserve"> -  หม้อแปลงไฟฟ้าขนาด  250  kVA. 3 P.22 KV.</t>
  </si>
  <si>
    <t xml:space="preserve"> - หม้อแปลงไฟฟ้าขนาด  315  kVA. 3 P.22 KV.</t>
  </si>
  <si>
    <t>(หน้าอาคาร 9)</t>
  </si>
  <si>
    <t>(อาคาร 13)</t>
  </si>
  <si>
    <t>ยี่ห้อ เอกรัฐ</t>
  </si>
  <si>
    <t>(ข้างอาคาร 9)</t>
  </si>
  <si>
    <t>(อาคาร 22)</t>
  </si>
  <si>
    <t>(อาคาร 33)</t>
  </si>
  <si>
    <t xml:space="preserve">1.1 อาคาร 9 </t>
  </si>
  <si>
    <t xml:space="preserve">1.2 อาคาร 2 </t>
  </si>
  <si>
    <t xml:space="preserve">1.3 อาคาร 3 </t>
  </si>
  <si>
    <t>1.4 อาคาร 17</t>
  </si>
  <si>
    <t>คำนวณราคากลางเมื่อวันที่        23    เดือน   มกราคม      พ.ศ.    2563</t>
  </si>
  <si>
    <t xml:space="preserve">ชื่อโครงการ/งานก่อสร้าง </t>
  </si>
  <si>
    <t xml:space="preserve">คำนวณราคากลางโดย                                                                    </t>
  </si>
  <si>
    <t>คำนวณราคากลางโดย    อาคาร สถานที่       เมื่อวันที่   26    เดือน   มีนาคม     พ.ศ.    2563</t>
  </si>
  <si>
    <t>คำนวณราคากลางโดย                                                     เมื่อวันที่     26    เดือน   มีนาคม     พ.ศ.    2563</t>
  </si>
  <si>
    <t>คำนวณราคากลางโดย     อาคารสถานที่              เมื่อวันที่     26    เดือน   มีนาคม      พ.ศ.    2563</t>
  </si>
  <si>
    <t>คำนวณราคากลางโดย                                                                     เมื่อวันที่     26    เดือน   มีนาคม     พ.ศ.    2563</t>
  </si>
</sst>
</file>

<file path=xl/styles.xml><?xml version="1.0" encoding="utf-8"?>
<styleSheet xmlns="http://schemas.openxmlformats.org/spreadsheetml/2006/main">
  <numFmts count="21">
    <numFmt numFmtId="43" formatCode="_(* #,##0.00_);_(* \(#,##0.00\);_(* &quot;-&quot;??_);_(@_)"/>
    <numFmt numFmtId="187" formatCode="_-* #,##0.00_-;\-* #,##0.00_-;_-* &quot;-&quot;??_-;_-@_-"/>
    <numFmt numFmtId="188" formatCode="\t&quot;฿&quot;#,##0_);[Red]\(\t&quot;฿&quot;#,##0\)"/>
    <numFmt numFmtId="189" formatCode="0.00000"/>
    <numFmt numFmtId="190" formatCode="_(* #,##0_);_(* \(#,##0\);_(* &quot;-&quot;??_);_(@_)"/>
    <numFmt numFmtId="191" formatCode="_-* #,##0_-;\-* #,##0_-;_-* &quot;-&quot;??_-;_-@_-"/>
    <numFmt numFmtId="192" formatCode="0.0000"/>
    <numFmt numFmtId="193" formatCode="#,##0.0_);\(#,##0.0\)"/>
    <numFmt numFmtId="194" formatCode="#,##0.0000"/>
    <numFmt numFmtId="195" formatCode="#,##0.0000;[Red]\-#,##0.0000"/>
    <numFmt numFmtId="196" formatCode="\t0.00E+00"/>
    <numFmt numFmtId="197" formatCode="&quot;฿&quot;\t#,##0_);\(&quot;฿&quot;\t#,##0\)"/>
    <numFmt numFmtId="198" formatCode="\ว\ว\/\ด\ด\/\ป\ป"/>
    <numFmt numFmtId="199" formatCode="dd\-mmm\-yy_)"/>
    <numFmt numFmtId="200" formatCode="#,##0\ &quot;F&quot;;[Red]\-#,##0\ &quot;F&quot;"/>
    <numFmt numFmtId="201" formatCode="0.0&quot;  &quot;"/>
    <numFmt numFmtId="202" formatCode="&quot;\&quot;#,##0;[Red]&quot;\&quot;\-#,##0"/>
    <numFmt numFmtId="203" formatCode="_ * #,##0_ ;_ * \-#,##0_ ;_ * &quot;-&quot;_ ;_ @_ "/>
    <numFmt numFmtId="204" formatCode="_ * #,##0.00_ ;_ * \-#,##0.00_ ;_ * &quot;-&quot;??_ ;_ @_ "/>
    <numFmt numFmtId="205" formatCode="_-* #,##0.0000_-;\-* #,##0.0000_-;_-* &quot;-&quot;??_-;_-@_-"/>
    <numFmt numFmtId="206" formatCode="_-* #,##0.00000_-;\-* #,##0.00000_-;_-* &quot;-&quot;??_-;_-@_-"/>
  </numFmts>
  <fonts count="70">
    <font>
      <sz val="12"/>
      <name val="EucrosiaUPC"/>
      <charset val="222"/>
    </font>
    <font>
      <sz val="12"/>
      <name val="EucrosiaUPC"/>
      <family val="1"/>
      <charset val="222"/>
    </font>
    <font>
      <sz val="12"/>
      <name val="EucrosiaUPC"/>
      <family val="1"/>
      <charset val="222"/>
    </font>
    <font>
      <b/>
      <sz val="18"/>
      <name val="CordiaUPC"/>
      <family val="2"/>
      <charset val="222"/>
    </font>
    <font>
      <b/>
      <sz val="14"/>
      <name val="CordiaUPC"/>
      <family val="2"/>
      <charset val="222"/>
    </font>
    <font>
      <sz val="14"/>
      <name val="AngsanaUPC"/>
      <family val="1"/>
      <charset val="222"/>
    </font>
    <font>
      <b/>
      <sz val="16"/>
      <color indexed="8"/>
      <name val="CordiaUPC"/>
      <family val="2"/>
      <charset val="222"/>
    </font>
    <font>
      <b/>
      <sz val="14"/>
      <color indexed="8"/>
      <name val="CordiaUPC"/>
      <family val="2"/>
      <charset val="222"/>
    </font>
    <font>
      <b/>
      <sz val="14"/>
      <color indexed="10"/>
      <name val="CordiaUPC"/>
      <family val="2"/>
      <charset val="222"/>
    </font>
    <font>
      <b/>
      <sz val="16"/>
      <name val="CordiaUPC"/>
      <family val="2"/>
      <charset val="222"/>
    </font>
    <font>
      <sz val="14"/>
      <name val="Cordia New"/>
      <family val="2"/>
    </font>
    <font>
      <sz val="14"/>
      <name val="SV Rojchana"/>
    </font>
    <font>
      <sz val="11"/>
      <name val="?? ?????"/>
      <family val="3"/>
      <charset val="255"/>
    </font>
    <font>
      <sz val="10"/>
      <name val="Arial"/>
      <family val="2"/>
    </font>
    <font>
      <sz val="10"/>
      <name val="Helv"/>
      <family val="2"/>
    </font>
    <font>
      <sz val="16"/>
      <name val="DilleniaUPC"/>
      <family val="1"/>
      <charset val="222"/>
    </font>
    <font>
      <sz val="11"/>
      <name val="??"/>
      <family val="1"/>
    </font>
    <font>
      <sz val="12"/>
      <name val="Helv"/>
      <family val="2"/>
    </font>
    <font>
      <sz val="12"/>
      <name val="Times New Roman"/>
      <family val="1"/>
    </font>
    <font>
      <sz val="12"/>
      <name val="????"/>
      <charset val="136"/>
    </font>
    <font>
      <sz val="10"/>
      <name val="Arial"/>
      <family val="2"/>
    </font>
    <font>
      <sz val="10"/>
      <color indexed="8"/>
      <name val="Arial"/>
      <family val="2"/>
    </font>
    <font>
      <u/>
      <sz val="14"/>
      <color indexed="36"/>
      <name val="AngsanaUPC"/>
      <family val="1"/>
      <charset val="222"/>
    </font>
    <font>
      <sz val="8"/>
      <name val="Arial"/>
      <family val="2"/>
    </font>
    <font>
      <b/>
      <sz val="12"/>
      <name val="Arial"/>
      <family val="2"/>
    </font>
    <font>
      <u/>
      <sz val="14"/>
      <color indexed="12"/>
      <name val="AngsanaUPC"/>
      <family val="1"/>
      <charset val="222"/>
    </font>
    <font>
      <sz val="14"/>
      <name val="Cordia New"/>
      <family val="3"/>
    </font>
    <font>
      <b/>
      <sz val="20"/>
      <name val="CordiaUPC"/>
      <family val="2"/>
      <charset val="222"/>
    </font>
    <font>
      <b/>
      <sz val="16"/>
      <name val="Cordia New"/>
      <family val="2"/>
    </font>
    <font>
      <b/>
      <sz val="18"/>
      <color indexed="12"/>
      <name val="CordiaUPC"/>
      <family val="2"/>
      <charset val="222"/>
    </font>
    <font>
      <b/>
      <sz val="18"/>
      <color indexed="10"/>
      <name val="CordiaUPC"/>
      <family val="2"/>
      <charset val="222"/>
    </font>
    <font>
      <sz val="14"/>
      <color indexed="12"/>
      <name val="Cordia New"/>
      <family val="2"/>
    </font>
    <font>
      <b/>
      <sz val="14"/>
      <color indexed="12"/>
      <name val="CordiaUPC"/>
      <family val="2"/>
      <charset val="222"/>
    </font>
    <font>
      <b/>
      <sz val="14"/>
      <color indexed="21"/>
      <name val="CordiaUPC"/>
      <family val="2"/>
      <charset val="222"/>
    </font>
    <font>
      <b/>
      <i/>
      <sz val="14"/>
      <color indexed="12"/>
      <name val="CordiaUPC"/>
      <family val="2"/>
      <charset val="222"/>
    </font>
    <font>
      <b/>
      <i/>
      <sz val="18"/>
      <color indexed="8"/>
      <name val="CordiaUPC"/>
      <family val="2"/>
      <charset val="222"/>
    </font>
    <font>
      <b/>
      <sz val="14"/>
      <color indexed="61"/>
      <name val="CordiaUPC"/>
      <family val="2"/>
      <charset val="222"/>
    </font>
    <font>
      <b/>
      <sz val="16"/>
      <color indexed="10"/>
      <name val="CordiaUPC"/>
      <family val="2"/>
      <charset val="222"/>
    </font>
    <font>
      <b/>
      <sz val="24"/>
      <name val="CordiaUPC"/>
      <family val="2"/>
      <charset val="222"/>
    </font>
    <font>
      <b/>
      <sz val="14"/>
      <name val="Cordia New"/>
      <family val="2"/>
    </font>
    <font>
      <b/>
      <sz val="16"/>
      <color indexed="12"/>
      <name val="CordiaUPC"/>
      <family val="2"/>
      <charset val="222"/>
    </font>
    <font>
      <b/>
      <sz val="14"/>
      <color indexed="10"/>
      <name val="Cordia New"/>
      <family val="2"/>
    </font>
    <font>
      <i/>
      <sz val="14"/>
      <name val="CordiaUPC"/>
      <family val="2"/>
      <charset val="222"/>
    </font>
    <font>
      <sz val="11"/>
      <color indexed="8"/>
      <name val="Tahoma"/>
      <family val="2"/>
    </font>
    <font>
      <sz val="8"/>
      <name val="EucrosiaUPC"/>
      <family val="1"/>
    </font>
    <font>
      <sz val="12"/>
      <name val="EucrosiaUPC"/>
      <family val="1"/>
    </font>
    <font>
      <b/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indexed="10"/>
      <name val="TH SarabunPSK"/>
      <family val="2"/>
    </font>
    <font>
      <b/>
      <sz val="14"/>
      <color indexed="8"/>
      <name val="TH SarabunPSK"/>
      <family val="2"/>
    </font>
    <font>
      <u/>
      <sz val="14"/>
      <name val="TH SarabunPSK"/>
      <family val="2"/>
    </font>
    <font>
      <sz val="12"/>
      <name val="TH SarabunPSK"/>
      <family val="2"/>
    </font>
    <font>
      <b/>
      <sz val="16"/>
      <color indexed="8"/>
      <name val="TH SarabunPSK"/>
      <family val="2"/>
    </font>
    <font>
      <b/>
      <sz val="14"/>
      <color indexed="12"/>
      <name val="TH SarabunPSK"/>
      <family val="2"/>
    </font>
    <font>
      <b/>
      <sz val="15"/>
      <name val="TH SarabunPSK"/>
      <family val="2"/>
    </font>
    <font>
      <b/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b/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1"/>
      <color indexed="8"/>
      <name val="TH SarabunPSK"/>
      <family val="2"/>
    </font>
    <font>
      <b/>
      <sz val="8"/>
      <color indexed="8"/>
      <name val="TH SarabunPSK"/>
      <family val="2"/>
    </font>
    <font>
      <b/>
      <sz val="12"/>
      <color indexed="8"/>
      <name val="TH SarabunPSK"/>
      <family val="2"/>
    </font>
    <font>
      <b/>
      <sz val="14"/>
      <color rgb="FFFF0000"/>
      <name val="TH SarabunPSK"/>
      <family val="2"/>
    </font>
    <font>
      <sz val="14"/>
      <color rgb="FF00206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1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11" fillId="0" borderId="0">
      <alignment vertical="center"/>
    </xf>
    <xf numFmtId="202" fontId="12" fillId="0" borderId="0" applyFont="0" applyFill="0" applyBorder="0" applyAlignment="0" applyProtection="0"/>
    <xf numFmtId="204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4" fontId="14" fillId="0" borderId="0" applyFont="0" applyFill="0" applyBorder="0" applyAlignment="0" applyProtection="0"/>
    <xf numFmtId="197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203" fontId="13" fillId="0" borderId="0" applyFont="0" applyFill="0" applyBorder="0" applyAlignment="0" applyProtection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16" fillId="0" borderId="0"/>
    <xf numFmtId="0" fontId="17" fillId="0" borderId="0"/>
    <xf numFmtId="9" fontId="13" fillId="2" borderId="0"/>
    <xf numFmtId="0" fontId="13" fillId="0" borderId="0" applyFill="0" applyBorder="0" applyAlignment="0"/>
    <xf numFmtId="193" fontId="14" fillId="0" borderId="0" applyFill="0" applyBorder="0" applyAlignment="0"/>
    <xf numFmtId="0" fontId="18" fillId="0" borderId="0" applyFill="0" applyBorder="0" applyAlignment="0"/>
    <xf numFmtId="0" fontId="19" fillId="0" borderId="0" applyFill="0" applyBorder="0" applyAlignment="0"/>
    <xf numFmtId="0" fontId="19" fillId="0" borderId="0" applyFill="0" applyBorder="0" applyAlignment="0"/>
    <xf numFmtId="198" fontId="15" fillId="0" borderId="0" applyFill="0" applyBorder="0" applyAlignment="0"/>
    <xf numFmtId="201" fontId="15" fillId="0" borderId="0" applyFill="0" applyBorder="0" applyAlignment="0"/>
    <xf numFmtId="193" fontId="14" fillId="0" borderId="0" applyFill="0" applyBorder="0" applyAlignment="0"/>
    <xf numFmtId="198" fontId="15" fillId="0" borderId="0" applyFont="0" applyFill="0" applyBorder="0" applyAlignment="0" applyProtection="0"/>
    <xf numFmtId="40" fontId="1" fillId="0" borderId="0" applyFont="0" applyFill="0" applyBorder="0" applyAlignment="0" applyProtection="0"/>
    <xf numFmtId="40" fontId="2" fillId="0" borderId="0" applyFont="0" applyFill="0" applyBorder="0" applyAlignment="0" applyProtection="0"/>
    <xf numFmtId="193" fontId="14" fillId="0" borderId="0" applyFont="0" applyFill="0" applyBorder="0" applyAlignment="0" applyProtection="0"/>
    <xf numFmtId="14" fontId="21" fillId="0" borderId="0" applyFill="0" applyBorder="0" applyAlignment="0"/>
    <xf numFmtId="198" fontId="15" fillId="0" borderId="0" applyFill="0" applyBorder="0" applyAlignment="0"/>
    <xf numFmtId="193" fontId="14" fillId="0" borderId="0" applyFill="0" applyBorder="0" applyAlignment="0"/>
    <xf numFmtId="198" fontId="15" fillId="0" borderId="0" applyFill="0" applyBorder="0" applyAlignment="0"/>
    <xf numFmtId="201" fontId="15" fillId="0" borderId="0" applyFill="0" applyBorder="0" applyAlignment="0"/>
    <xf numFmtId="193" fontId="14" fillId="0" borderId="0" applyFill="0" applyBorder="0" applyAlignment="0"/>
    <xf numFmtId="38" fontId="23" fillId="3" borderId="0" applyNumberFormat="0" applyBorder="0" applyAlignment="0" applyProtection="0"/>
    <xf numFmtId="0" fontId="24" fillId="0" borderId="1" applyNumberFormat="0" applyAlignment="0" applyProtection="0">
      <alignment horizontal="left" vertical="center"/>
    </xf>
    <xf numFmtId="0" fontId="24" fillId="0" borderId="2">
      <alignment horizontal="left" vertical="center"/>
    </xf>
    <xf numFmtId="10" fontId="23" fillId="4" borderId="3" applyNumberFormat="0" applyBorder="0" applyAlignment="0" applyProtection="0"/>
    <xf numFmtId="198" fontId="15" fillId="0" borderId="0" applyFill="0" applyBorder="0" applyAlignment="0"/>
    <xf numFmtId="193" fontId="14" fillId="0" borderId="0" applyFill="0" applyBorder="0" applyAlignment="0"/>
    <xf numFmtId="198" fontId="15" fillId="0" borderId="0" applyFill="0" applyBorder="0" applyAlignment="0"/>
    <xf numFmtId="201" fontId="15" fillId="0" borderId="0" applyFill="0" applyBorder="0" applyAlignment="0"/>
    <xf numFmtId="193" fontId="14" fillId="0" borderId="0" applyFill="0" applyBorder="0" applyAlignment="0"/>
    <xf numFmtId="200" fontId="18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6" fillId="0" borderId="0" applyFont="0" applyFill="0" applyBorder="0" applyAlignment="0" applyProtection="0"/>
    <xf numFmtId="198" fontId="15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13" fillId="0" borderId="0" applyFont="0" applyFill="0" applyBorder="0" applyAlignment="0" applyProtection="0"/>
    <xf numFmtId="198" fontId="15" fillId="0" borderId="0" applyFill="0" applyBorder="0" applyAlignment="0"/>
    <xf numFmtId="193" fontId="14" fillId="0" borderId="0" applyFill="0" applyBorder="0" applyAlignment="0"/>
    <xf numFmtId="198" fontId="15" fillId="0" borderId="0" applyFill="0" applyBorder="0" applyAlignment="0"/>
    <xf numFmtId="201" fontId="15" fillId="0" borderId="0" applyFill="0" applyBorder="0" applyAlignment="0"/>
    <xf numFmtId="193" fontId="14" fillId="0" borderId="0" applyFill="0" applyBorder="0" applyAlignment="0"/>
    <xf numFmtId="49" fontId="21" fillId="0" borderId="0" applyFill="0" applyBorder="0" applyAlignment="0"/>
    <xf numFmtId="0" fontId="19" fillId="0" borderId="0" applyFill="0" applyBorder="0" applyAlignment="0"/>
    <xf numFmtId="0" fontId="19" fillId="0" borderId="0" applyFill="0" applyBorder="0" applyAlignment="0"/>
    <xf numFmtId="197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40" fontId="1" fillId="0" borderId="0" applyFont="0" applyFill="0" applyBorder="0" applyAlignment="0" applyProtection="0"/>
    <xf numFmtId="188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62" fillId="0" borderId="0"/>
    <xf numFmtId="0" fontId="5" fillId="0" borderId="0"/>
    <xf numFmtId="0" fontId="2" fillId="0" borderId="0"/>
    <xf numFmtId="0" fontId="20" fillId="0" borderId="0"/>
    <xf numFmtId="0" fontId="2" fillId="0" borderId="0"/>
  </cellStyleXfs>
  <cellXfs count="673">
    <xf numFmtId="0" fontId="0" fillId="0" borderId="0" xfId="0"/>
    <xf numFmtId="40" fontId="4" fillId="0" borderId="0" xfId="61" applyFont="1"/>
    <xf numFmtId="40" fontId="28" fillId="0" borderId="4" xfId="61" applyFont="1" applyBorder="1"/>
    <xf numFmtId="40" fontId="4" fillId="0" borderId="5" xfId="61" applyFont="1" applyBorder="1"/>
    <xf numFmtId="40" fontId="4" fillId="0" borderId="6" xfId="61" applyFont="1" applyBorder="1"/>
    <xf numFmtId="9" fontId="39" fillId="0" borderId="8" xfId="69" applyNumberFormat="1" applyFont="1" applyBorder="1" applyAlignment="1">
      <alignment horizontal="center"/>
    </xf>
    <xf numFmtId="40" fontId="4" fillId="0" borderId="8" xfId="61" applyFont="1" applyBorder="1"/>
    <xf numFmtId="40" fontId="40" fillId="0" borderId="7" xfId="61" applyFont="1" applyBorder="1"/>
    <xf numFmtId="40" fontId="4" fillId="0" borderId="0" xfId="61" applyFont="1" applyBorder="1"/>
    <xf numFmtId="191" fontId="9" fillId="5" borderId="3" xfId="61" applyNumberFormat="1" applyFont="1" applyFill="1" applyBorder="1"/>
    <xf numFmtId="9" fontId="41" fillId="6" borderId="8" xfId="69" applyNumberFormat="1" applyFont="1" applyFill="1" applyBorder="1" applyAlignment="1">
      <alignment horizontal="center"/>
    </xf>
    <xf numFmtId="40" fontId="3" fillId="0" borderId="7" xfId="61" applyFont="1" applyBorder="1" applyAlignment="1">
      <alignment horizontal="center" vertical="center"/>
    </xf>
    <xf numFmtId="40" fontId="4" fillId="0" borderId="7" xfId="61" applyFont="1" applyBorder="1"/>
    <xf numFmtId="40" fontId="31" fillId="0" borderId="9" xfId="61" applyFont="1" applyBorder="1"/>
    <xf numFmtId="40" fontId="32" fillId="0" borderId="7" xfId="61" applyFont="1" applyBorder="1" applyAlignment="1">
      <alignment horizontal="right"/>
    </xf>
    <xf numFmtId="191" fontId="42" fillId="7" borderId="11" xfId="61" applyNumberFormat="1" applyFont="1" applyFill="1" applyBorder="1" applyProtection="1">
      <protection hidden="1"/>
    </xf>
    <xf numFmtId="40" fontId="32" fillId="0" borderId="0" xfId="61" applyFont="1" applyBorder="1"/>
    <xf numFmtId="0" fontId="39" fillId="7" borderId="12" xfId="69" applyFont="1" applyFill="1" applyBorder="1" applyAlignment="1">
      <alignment horizontal="center"/>
    </xf>
    <xf numFmtId="0" fontId="39" fillId="7" borderId="13" xfId="69" applyFont="1" applyFill="1" applyBorder="1" applyAlignment="1">
      <alignment horizontal="center"/>
    </xf>
    <xf numFmtId="40" fontId="4" fillId="0" borderId="7" xfId="61" applyFont="1" applyBorder="1" applyAlignment="1">
      <alignment horizontal="right"/>
    </xf>
    <xf numFmtId="191" fontId="4" fillId="7" borderId="3" xfId="61" applyNumberFormat="1" applyFont="1" applyFill="1" applyBorder="1"/>
    <xf numFmtId="0" fontId="39" fillId="7" borderId="14" xfId="69" applyFont="1" applyFill="1" applyBorder="1" applyAlignment="1">
      <alignment horizontal="center"/>
    </xf>
    <xf numFmtId="40" fontId="33" fillId="0" borderId="7" xfId="61" applyFont="1" applyBorder="1" applyAlignment="1">
      <alignment horizontal="right"/>
    </xf>
    <xf numFmtId="191" fontId="42" fillId="7" borderId="15" xfId="61" applyNumberFormat="1" applyFont="1" applyFill="1" applyBorder="1"/>
    <xf numFmtId="40" fontId="33" fillId="0" borderId="0" xfId="61" applyFont="1" applyFill="1" applyBorder="1"/>
    <xf numFmtId="40" fontId="7" fillId="0" borderId="7" xfId="61" applyFont="1" applyBorder="1" applyAlignment="1">
      <alignment horizontal="right"/>
    </xf>
    <xf numFmtId="205" fontId="34" fillId="7" borderId="3" xfId="61" applyNumberFormat="1" applyFont="1" applyFill="1" applyBorder="1"/>
    <xf numFmtId="205" fontId="35" fillId="2" borderId="18" xfId="61" applyNumberFormat="1" applyFont="1" applyFill="1" applyBorder="1"/>
    <xf numFmtId="206" fontId="8" fillId="0" borderId="0" xfId="61" applyNumberFormat="1" applyFont="1" applyBorder="1"/>
    <xf numFmtId="191" fontId="6" fillId="0" borderId="3" xfId="61" applyNumberFormat="1" applyFont="1" applyBorder="1"/>
    <xf numFmtId="40" fontId="36" fillId="0" borderId="7" xfId="61" applyFont="1" applyBorder="1" applyAlignment="1">
      <alignment horizontal="right"/>
    </xf>
    <xf numFmtId="191" fontId="40" fillId="0" borderId="0" xfId="61" applyNumberFormat="1" applyFont="1" applyBorder="1"/>
    <xf numFmtId="206" fontId="8" fillId="0" borderId="8" xfId="61" applyNumberFormat="1" applyFont="1" applyBorder="1"/>
    <xf numFmtId="191" fontId="40" fillId="0" borderId="8" xfId="61" applyNumberFormat="1" applyFont="1" applyBorder="1"/>
    <xf numFmtId="40" fontId="4" fillId="0" borderId="19" xfId="61" applyFont="1" applyBorder="1"/>
    <xf numFmtId="40" fontId="4" fillId="0" borderId="20" xfId="61" applyFont="1" applyBorder="1"/>
    <xf numFmtId="206" fontId="8" fillId="0" borderId="21" xfId="61" applyNumberFormat="1" applyFont="1" applyBorder="1"/>
    <xf numFmtId="0" fontId="47" fillId="0" borderId="11" xfId="0" applyFont="1" applyFill="1" applyBorder="1" applyAlignment="1">
      <alignment horizontal="center" vertical="center"/>
    </xf>
    <xf numFmtId="0" fontId="47" fillId="0" borderId="27" xfId="0" applyFont="1" applyFill="1" applyBorder="1" applyAlignment="1">
      <alignment horizontal="centerContinuous" vertical="center"/>
    </xf>
    <xf numFmtId="0" fontId="47" fillId="0" borderId="27" xfId="0" applyFont="1" applyFill="1" applyBorder="1" applyAlignment="1">
      <alignment horizontal="center" vertical="center"/>
    </xf>
    <xf numFmtId="0" fontId="47" fillId="0" borderId="31" xfId="0" applyFont="1" applyFill="1" applyBorder="1" applyAlignment="1" applyProtection="1">
      <alignment horizontal="centerContinuous" vertical="center"/>
      <protection locked="0"/>
    </xf>
    <xf numFmtId="0" fontId="47" fillId="0" borderId="28" xfId="0" applyFont="1" applyFill="1" applyBorder="1" applyAlignment="1" applyProtection="1">
      <alignment horizontal="centerContinuous" vertical="center"/>
      <protection locked="0"/>
    </xf>
    <xf numFmtId="0" fontId="47" fillId="0" borderId="31" xfId="0" quotePrefix="1" applyFont="1" applyFill="1" applyBorder="1" applyAlignment="1" applyProtection="1">
      <alignment horizontal="centerContinuous" vertical="center"/>
      <protection locked="0"/>
    </xf>
    <xf numFmtId="0" fontId="47" fillId="0" borderId="28" xfId="0" applyFont="1" applyFill="1" applyBorder="1" applyAlignment="1">
      <alignment horizontal="centerContinuous" vertical="center"/>
    </xf>
    <xf numFmtId="40" fontId="47" fillId="0" borderId="28" xfId="61" applyFont="1" applyFill="1" applyBorder="1" applyAlignment="1">
      <alignment horizontal="center" vertical="center"/>
    </xf>
    <xf numFmtId="0" fontId="47" fillId="0" borderId="15" xfId="0" applyFont="1" applyFill="1" applyBorder="1" applyAlignment="1">
      <alignment horizontal="center"/>
    </xf>
    <xf numFmtId="0" fontId="47" fillId="0" borderId="20" xfId="0" applyFont="1" applyFill="1" applyBorder="1" applyAlignment="1"/>
    <xf numFmtId="0" fontId="47" fillId="0" borderId="24" xfId="0" applyFont="1" applyFill="1" applyBorder="1" applyAlignment="1">
      <alignment horizontal="center"/>
    </xf>
    <xf numFmtId="40" fontId="47" fillId="0" borderId="15" xfId="61" applyFont="1" applyFill="1" applyBorder="1" applyAlignment="1">
      <alignment horizontal="center"/>
    </xf>
    <xf numFmtId="0" fontId="47" fillId="0" borderId="21" xfId="0" applyFont="1" applyFill="1" applyBorder="1" applyAlignment="1">
      <alignment horizontal="right"/>
    </xf>
    <xf numFmtId="0" fontId="47" fillId="0" borderId="29" xfId="0" applyFont="1" applyFill="1" applyBorder="1" applyAlignment="1">
      <alignment horizontal="center"/>
    </xf>
    <xf numFmtId="0" fontId="47" fillId="0" borderId="0" xfId="0" applyFont="1" applyFill="1" applyBorder="1" applyAlignment="1"/>
    <xf numFmtId="40" fontId="47" fillId="0" borderId="29" xfId="61" applyFont="1" applyFill="1" applyBorder="1" applyAlignment="1">
      <alignment horizontal="center"/>
    </xf>
    <xf numFmtId="0" fontId="47" fillId="0" borderId="22" xfId="0" applyFont="1" applyFill="1" applyBorder="1" applyAlignment="1">
      <alignment horizontal="center"/>
    </xf>
    <xf numFmtId="0" fontId="49" fillId="0" borderId="22" xfId="0" applyFont="1" applyFill="1" applyBorder="1" applyAlignment="1">
      <alignment horizontal="center"/>
    </xf>
    <xf numFmtId="0" fontId="49" fillId="0" borderId="32" xfId="0" applyFont="1" applyFill="1" applyBorder="1" applyAlignment="1"/>
    <xf numFmtId="0" fontId="49" fillId="0" borderId="7" xfId="0" applyFont="1" applyFill="1" applyBorder="1" applyAlignment="1">
      <alignment horizontal="center"/>
    </xf>
    <xf numFmtId="0" fontId="49" fillId="0" borderId="32" xfId="0" applyFont="1" applyFill="1" applyBorder="1" applyAlignment="1">
      <alignment horizontal="center"/>
    </xf>
    <xf numFmtId="40" fontId="47" fillId="0" borderId="22" xfId="61" applyFont="1" applyFill="1" applyBorder="1" applyAlignment="1">
      <alignment horizontal="center"/>
    </xf>
    <xf numFmtId="0" fontId="47" fillId="0" borderId="32" xfId="0" applyFont="1" applyFill="1" applyBorder="1" applyAlignment="1">
      <alignment horizontal="center"/>
    </xf>
    <xf numFmtId="0" fontId="47" fillId="0" borderId="33" xfId="0" applyFont="1" applyFill="1" applyBorder="1" applyAlignment="1">
      <alignment horizontal="center"/>
    </xf>
    <xf numFmtId="40" fontId="47" fillId="0" borderId="8" xfId="61" applyFont="1" applyFill="1" applyBorder="1" applyAlignment="1">
      <alignment horizontal="center"/>
    </xf>
    <xf numFmtId="0" fontId="49" fillId="0" borderId="32" xfId="0" applyFont="1" applyFill="1" applyBorder="1" applyAlignment="1">
      <alignment horizontal="right"/>
    </xf>
    <xf numFmtId="0" fontId="47" fillId="0" borderId="32" xfId="0" applyFont="1" applyFill="1" applyBorder="1" applyAlignment="1"/>
    <xf numFmtId="40" fontId="47" fillId="0" borderId="33" xfId="61" applyFont="1" applyFill="1" applyBorder="1" applyAlignment="1">
      <alignment horizontal="center"/>
    </xf>
    <xf numFmtId="0" fontId="47" fillId="0" borderId="22" xfId="0" applyFont="1" applyFill="1" applyBorder="1" applyAlignment="1">
      <alignment horizontal="right"/>
    </xf>
    <xf numFmtId="0" fontId="47" fillId="0" borderId="34" xfId="0" applyFont="1" applyFill="1" applyBorder="1" applyAlignment="1">
      <alignment horizontal="center"/>
    </xf>
    <xf numFmtId="0" fontId="47" fillId="0" borderId="33" xfId="0" applyFont="1" applyFill="1" applyBorder="1" applyAlignment="1"/>
    <xf numFmtId="0" fontId="47" fillId="0" borderId="32" xfId="0" applyFont="1" applyFill="1" applyBorder="1" applyAlignment="1">
      <alignment horizontal="right"/>
    </xf>
    <xf numFmtId="40" fontId="47" fillId="0" borderId="32" xfId="61" applyFont="1" applyFill="1" applyBorder="1" applyAlignment="1">
      <alignment horizontal="center"/>
    </xf>
    <xf numFmtId="0" fontId="59" fillId="0" borderId="0" xfId="0" applyFont="1" applyBorder="1" applyAlignment="1">
      <alignment horizontal="left" vertical="center"/>
    </xf>
    <xf numFmtId="0" fontId="60" fillId="0" borderId="0" xfId="0" applyFont="1" applyBorder="1" applyAlignment="1">
      <alignment horizontal="center" vertical="center"/>
    </xf>
    <xf numFmtId="0" fontId="47" fillId="0" borderId="3" xfId="0" applyFont="1" applyFill="1" applyBorder="1" applyAlignment="1">
      <alignment horizontal="center"/>
    </xf>
    <xf numFmtId="0" fontId="47" fillId="0" borderId="15" xfId="0" applyFont="1" applyFill="1" applyBorder="1" applyAlignment="1" applyProtection="1">
      <alignment horizontal="centerContinuous" vertical="center"/>
      <protection locked="0"/>
    </xf>
    <xf numFmtId="0" fontId="47" fillId="0" borderId="15" xfId="0" applyFont="1" applyFill="1" applyBorder="1" applyAlignment="1">
      <alignment horizontal="centerContinuous" vertical="center"/>
    </xf>
    <xf numFmtId="40" fontId="47" fillId="0" borderId="8" xfId="61" applyFont="1" applyFill="1" applyBorder="1" applyAlignment="1">
      <alignment horizontal="center" vertical="center"/>
    </xf>
    <xf numFmtId="0" fontId="47" fillId="0" borderId="0" xfId="0" applyFont="1" applyFill="1"/>
    <xf numFmtId="38" fontId="49" fillId="0" borderId="0" xfId="61" applyNumberFormat="1" applyFont="1" applyFill="1"/>
    <xf numFmtId="0" fontId="49" fillId="0" borderId="0" xfId="0" applyFont="1" applyFill="1"/>
    <xf numFmtId="0" fontId="47" fillId="0" borderId="0" xfId="0" applyFont="1" applyFill="1" applyBorder="1"/>
    <xf numFmtId="0" fontId="49" fillId="0" borderId="0" xfId="0" applyFont="1" applyBorder="1" applyAlignment="1">
      <alignment vertical="center"/>
    </xf>
    <xf numFmtId="0" fontId="49" fillId="0" borderId="35" xfId="0" applyFont="1" applyFill="1" applyBorder="1" applyAlignment="1"/>
    <xf numFmtId="0" fontId="49" fillId="0" borderId="36" xfId="0" applyFont="1" applyFill="1" applyBorder="1" applyAlignment="1"/>
    <xf numFmtId="0" fontId="49" fillId="0" borderId="37" xfId="0" applyFont="1" applyFill="1" applyBorder="1" applyAlignment="1"/>
    <xf numFmtId="0" fontId="49" fillId="0" borderId="34" xfId="0" applyFont="1" applyFill="1" applyBorder="1" applyAlignment="1">
      <alignment horizontal="center"/>
    </xf>
    <xf numFmtId="0" fontId="49" fillId="0" borderId="33" xfId="0" applyFont="1" applyFill="1" applyBorder="1" applyAlignment="1"/>
    <xf numFmtId="0" fontId="49" fillId="0" borderId="33" xfId="0" applyFont="1" applyFill="1" applyBorder="1" applyAlignment="1">
      <alignment horizontal="center"/>
    </xf>
    <xf numFmtId="0" fontId="49" fillId="0" borderId="33" xfId="0" applyFont="1" applyFill="1" applyBorder="1" applyAlignment="1">
      <alignment horizontal="right"/>
    </xf>
    <xf numFmtId="0" fontId="49" fillId="0" borderId="3" xfId="0" applyFont="1" applyFill="1" applyBorder="1" applyAlignment="1">
      <alignment horizontal="center"/>
    </xf>
    <xf numFmtId="0" fontId="49" fillId="0" borderId="3" xfId="0" applyFont="1" applyFill="1" applyBorder="1" applyAlignment="1"/>
    <xf numFmtId="0" fontId="49" fillId="0" borderId="24" xfId="0" applyFont="1" applyFill="1" applyBorder="1" applyAlignment="1">
      <alignment horizontal="center"/>
    </xf>
    <xf numFmtId="40" fontId="47" fillId="0" borderId="17" xfId="61" applyFont="1" applyFill="1" applyBorder="1" applyAlignment="1">
      <alignment horizontal="center"/>
    </xf>
    <xf numFmtId="0" fontId="49" fillId="0" borderId="17" xfId="0" applyFont="1" applyFill="1" applyBorder="1" applyAlignment="1">
      <alignment horizontal="right"/>
    </xf>
    <xf numFmtId="3" fontId="47" fillId="0" borderId="32" xfId="0" applyNumberFormat="1" applyFont="1" applyFill="1" applyBorder="1" applyAlignment="1">
      <alignment horizontal="center" vertical="center"/>
    </xf>
    <xf numFmtId="0" fontId="49" fillId="0" borderId="34" xfId="0" applyFont="1" applyFill="1" applyBorder="1" applyAlignment="1"/>
    <xf numFmtId="0" fontId="49" fillId="0" borderId="8" xfId="0" applyFont="1" applyFill="1" applyBorder="1" applyAlignment="1">
      <alignment horizontal="right"/>
    </xf>
    <xf numFmtId="38" fontId="50" fillId="7" borderId="35" xfId="61" applyNumberFormat="1" applyFont="1" applyFill="1" applyBorder="1" applyAlignment="1" applyProtection="1">
      <alignment horizontal="left"/>
    </xf>
    <xf numFmtId="38" fontId="50" fillId="7" borderId="32" xfId="61" applyNumberFormat="1" applyFont="1" applyFill="1" applyBorder="1" applyAlignment="1" applyProtection="1">
      <alignment horizontal="center"/>
    </xf>
    <xf numFmtId="187" fontId="49" fillId="0" borderId="32" xfId="62" applyNumberFormat="1" applyFont="1" applyBorder="1" applyAlignment="1">
      <alignment horizontal="center" vertical="center"/>
    </xf>
    <xf numFmtId="187" fontId="51" fillId="0" borderId="32" xfId="62" applyNumberFormat="1" applyFont="1" applyBorder="1" applyAlignment="1">
      <alignment horizontal="center" vertical="center"/>
    </xf>
    <xf numFmtId="191" fontId="49" fillId="0" borderId="32" xfId="62" applyNumberFormat="1" applyFont="1" applyBorder="1" applyAlignment="1">
      <alignment horizontal="center" vertical="center"/>
    </xf>
    <xf numFmtId="38" fontId="50" fillId="0" borderId="35" xfId="61" applyNumberFormat="1" applyFont="1" applyFill="1" applyBorder="1" applyAlignment="1" applyProtection="1">
      <alignment horizontal="center"/>
    </xf>
    <xf numFmtId="0" fontId="50" fillId="7" borderId="40" xfId="0" applyFont="1" applyFill="1" applyBorder="1" applyAlignment="1">
      <alignment horizontal="left"/>
    </xf>
    <xf numFmtId="38" fontId="50" fillId="7" borderId="32" xfId="61" applyNumberFormat="1" applyFont="1" applyFill="1" applyBorder="1" applyProtection="1"/>
    <xf numFmtId="3" fontId="49" fillId="0" borderId="32" xfId="0" applyNumberFormat="1" applyFont="1" applyFill="1" applyBorder="1" applyAlignment="1">
      <alignment vertical="center"/>
    </xf>
    <xf numFmtId="38" fontId="50" fillId="0" borderId="32" xfId="61" applyNumberFormat="1" applyFont="1" applyFill="1" applyBorder="1" applyAlignment="1" applyProtection="1">
      <alignment horizontal="center"/>
    </xf>
    <xf numFmtId="43" fontId="49" fillId="7" borderId="32" xfId="0" applyNumberFormat="1" applyFont="1" applyFill="1" applyBorder="1" applyAlignment="1" applyProtection="1">
      <alignment horizontal="right"/>
    </xf>
    <xf numFmtId="43" fontId="49" fillId="7" borderId="39" xfId="0" applyNumberFormat="1" applyFont="1" applyFill="1" applyBorder="1" applyAlignment="1">
      <alignment horizontal="right"/>
    </xf>
    <xf numFmtId="43" fontId="49" fillId="7" borderId="32" xfId="0" applyNumberFormat="1" applyFont="1" applyFill="1" applyBorder="1" applyProtection="1"/>
    <xf numFmtId="3" fontId="49" fillId="0" borderId="32" xfId="0" applyNumberFormat="1" applyFont="1" applyFill="1" applyBorder="1" applyAlignment="1">
      <alignment horizontal="right" vertical="center"/>
    </xf>
    <xf numFmtId="40" fontId="49" fillId="0" borderId="32" xfId="61" applyFont="1" applyFill="1" applyBorder="1" applyAlignment="1">
      <alignment vertical="center"/>
    </xf>
    <xf numFmtId="3" fontId="48" fillId="0" borderId="37" xfId="0" applyNumberFormat="1" applyFont="1" applyFill="1" applyBorder="1" applyAlignment="1">
      <alignment horizontal="left" vertical="center"/>
    </xf>
    <xf numFmtId="3" fontId="48" fillId="0" borderId="35" xfId="0" applyNumberFormat="1" applyFont="1" applyFill="1" applyBorder="1" applyAlignment="1">
      <alignment horizontal="left" vertical="center"/>
    </xf>
    <xf numFmtId="0" fontId="49" fillId="0" borderId="38" xfId="0" applyFont="1" applyFill="1" applyBorder="1" applyAlignment="1" applyProtection="1">
      <alignment horizontal="center"/>
    </xf>
    <xf numFmtId="191" fontId="47" fillId="0" borderId="0" xfId="0" applyNumberFormat="1" applyFont="1" applyFill="1"/>
    <xf numFmtId="3" fontId="49" fillId="0" borderId="0" xfId="0" applyNumberFormat="1" applyFont="1" applyFill="1" applyAlignment="1">
      <alignment horizontal="right"/>
    </xf>
    <xf numFmtId="3" fontId="49" fillId="0" borderId="0" xfId="0" applyNumberFormat="1" applyFont="1" applyFill="1"/>
    <xf numFmtId="40" fontId="49" fillId="0" borderId="32" xfId="61" applyFont="1" applyFill="1" applyBorder="1" applyAlignment="1">
      <alignment horizontal="center" vertical="center"/>
    </xf>
    <xf numFmtId="38" fontId="50" fillId="0" borderId="22" xfId="61" applyNumberFormat="1" applyFont="1" applyFill="1" applyBorder="1" applyProtection="1"/>
    <xf numFmtId="187" fontId="47" fillId="0" borderId="32" xfId="62" applyNumberFormat="1" applyFont="1" applyBorder="1" applyAlignment="1">
      <alignment horizontal="center" vertical="center"/>
    </xf>
    <xf numFmtId="38" fontId="50" fillId="7" borderId="35" xfId="61" applyNumberFormat="1" applyFont="1" applyFill="1" applyBorder="1" applyAlignment="1" applyProtection="1">
      <alignment horizontal="center"/>
    </xf>
    <xf numFmtId="3" fontId="47" fillId="0" borderId="22" xfId="0" applyNumberFormat="1" applyFont="1" applyFill="1" applyBorder="1" applyAlignment="1">
      <alignment horizontal="center" vertical="center"/>
    </xf>
    <xf numFmtId="3" fontId="48" fillId="0" borderId="41" xfId="0" applyNumberFormat="1" applyFont="1" applyFill="1" applyBorder="1" applyAlignment="1">
      <alignment horizontal="left" vertical="center"/>
    </xf>
    <xf numFmtId="0" fontId="49" fillId="0" borderId="39" xfId="0" applyFont="1" applyFill="1" applyBorder="1" applyAlignment="1" applyProtection="1">
      <alignment horizontal="centerContinuous"/>
    </xf>
    <xf numFmtId="3" fontId="49" fillId="0" borderId="22" xfId="0" applyNumberFormat="1" applyFont="1" applyFill="1" applyBorder="1" applyAlignment="1">
      <alignment horizontal="center" vertical="center"/>
    </xf>
    <xf numFmtId="3" fontId="49" fillId="0" borderId="22" xfId="0" applyNumberFormat="1" applyFont="1" applyFill="1" applyBorder="1" applyAlignment="1">
      <alignment vertical="center"/>
    </xf>
    <xf numFmtId="3" fontId="49" fillId="0" borderId="22" xfId="0" applyNumberFormat="1" applyFont="1" applyFill="1" applyBorder="1" applyAlignment="1">
      <alignment horizontal="right" vertical="center"/>
    </xf>
    <xf numFmtId="40" fontId="49" fillId="0" borderId="22" xfId="61" applyFont="1" applyFill="1" applyBorder="1" applyAlignment="1">
      <alignment vertical="center"/>
    </xf>
    <xf numFmtId="3" fontId="49" fillId="0" borderId="41" xfId="0" applyNumberFormat="1" applyFont="1" applyFill="1" applyBorder="1" applyAlignment="1">
      <alignment horizontal="right" vertical="center"/>
    </xf>
    <xf numFmtId="38" fontId="50" fillId="0" borderId="22" xfId="61" applyNumberFormat="1" applyFont="1" applyFill="1" applyBorder="1" applyAlignment="1" applyProtection="1">
      <alignment horizontal="center"/>
    </xf>
    <xf numFmtId="40" fontId="50" fillId="0" borderId="22" xfId="61" applyNumberFormat="1" applyFont="1" applyFill="1" applyBorder="1" applyProtection="1"/>
    <xf numFmtId="38" fontId="50" fillId="7" borderId="22" xfId="61" applyNumberFormat="1" applyFont="1" applyFill="1" applyBorder="1" applyAlignment="1" applyProtection="1">
      <alignment horizontal="center"/>
    </xf>
    <xf numFmtId="191" fontId="49" fillId="0" borderId="22" xfId="62" applyNumberFormat="1" applyFont="1" applyBorder="1" applyAlignment="1">
      <alignment horizontal="center" vertical="center"/>
    </xf>
    <xf numFmtId="187" fontId="49" fillId="0" borderId="41" xfId="62" applyNumberFormat="1" applyFont="1" applyBorder="1" applyAlignment="1">
      <alignment horizontal="center" vertical="center"/>
    </xf>
    <xf numFmtId="187" fontId="49" fillId="0" borderId="22" xfId="62" applyNumberFormat="1" applyFont="1" applyBorder="1" applyAlignment="1">
      <alignment horizontal="center" vertical="center"/>
    </xf>
    <xf numFmtId="0" fontId="49" fillId="0" borderId="0" xfId="0" applyFont="1" applyFill="1" applyBorder="1"/>
    <xf numFmtId="0" fontId="49" fillId="0" borderId="0" xfId="0" applyFont="1" applyFill="1" applyAlignment="1">
      <alignment horizontal="right"/>
    </xf>
    <xf numFmtId="40" fontId="49" fillId="0" borderId="0" xfId="61" applyFont="1" applyFill="1" applyAlignment="1">
      <alignment horizontal="right"/>
    </xf>
    <xf numFmtId="0" fontId="47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 applyProtection="1">
      <alignment horizontal="center" vertical="center"/>
      <protection locked="0"/>
    </xf>
    <xf numFmtId="0" fontId="49" fillId="0" borderId="0" xfId="0" applyFont="1" applyBorder="1" applyAlignment="1">
      <alignment horizontal="center" vertical="center"/>
    </xf>
    <xf numFmtId="191" fontId="49" fillId="0" borderId="0" xfId="61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187" fontId="49" fillId="0" borderId="0" xfId="61" applyNumberFormat="1" applyFont="1" applyFill="1" applyBorder="1" applyAlignment="1">
      <alignment vertical="center"/>
    </xf>
    <xf numFmtId="187" fontId="49" fillId="0" borderId="0" xfId="0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horizontal="left" vertical="center"/>
    </xf>
    <xf numFmtId="2" fontId="49" fillId="0" borderId="0" xfId="0" applyNumberFormat="1" applyFont="1" applyFill="1" applyBorder="1" applyAlignment="1" applyProtection="1">
      <alignment horizontal="center" vertical="center"/>
      <protection locked="0"/>
    </xf>
    <xf numFmtId="187" fontId="49" fillId="0" borderId="0" xfId="61" applyNumberFormat="1" applyFont="1" applyBorder="1" applyAlignment="1">
      <alignment vertical="center"/>
    </xf>
    <xf numFmtId="187" fontId="49" fillId="0" borderId="0" xfId="0" applyNumberFormat="1" applyFont="1" applyBorder="1" applyAlignment="1">
      <alignment vertical="center"/>
    </xf>
    <xf numFmtId="0" fontId="47" fillId="0" borderId="36" xfId="0" applyFont="1" applyFill="1" applyBorder="1" applyAlignment="1" applyProtection="1">
      <alignment horizontal="center"/>
    </xf>
    <xf numFmtId="38" fontId="49" fillId="0" borderId="0" xfId="61" applyNumberFormat="1" applyFont="1" applyFill="1" applyBorder="1"/>
    <xf numFmtId="3" fontId="50" fillId="7" borderId="38" xfId="0" applyNumberFormat="1" applyFont="1" applyFill="1" applyBorder="1" applyAlignment="1"/>
    <xf numFmtId="3" fontId="50" fillId="7" borderId="32" xfId="0" applyNumberFormat="1" applyFont="1" applyFill="1" applyBorder="1" applyAlignment="1">
      <alignment horizontal="right"/>
    </xf>
    <xf numFmtId="0" fontId="47" fillId="0" borderId="28" xfId="0" applyFont="1" applyFill="1" applyBorder="1" applyAlignment="1">
      <alignment horizontal="center" vertical="center"/>
    </xf>
    <xf numFmtId="40" fontId="47" fillId="0" borderId="21" xfId="61" applyFont="1" applyFill="1" applyBorder="1" applyAlignment="1">
      <alignment horizontal="center"/>
    </xf>
    <xf numFmtId="0" fontId="47" fillId="0" borderId="29" xfId="0" applyFont="1" applyFill="1" applyBorder="1" applyAlignment="1">
      <alignment horizontal="right"/>
    </xf>
    <xf numFmtId="0" fontId="47" fillId="0" borderId="7" xfId="0" applyFont="1" applyFill="1" applyBorder="1" applyAlignment="1">
      <alignment horizontal="center"/>
    </xf>
    <xf numFmtId="0" fontId="49" fillId="0" borderId="40" xfId="0" applyFont="1" applyFill="1" applyBorder="1" applyAlignment="1">
      <alignment horizontal="left" vertical="center"/>
    </xf>
    <xf numFmtId="191" fontId="49" fillId="0" borderId="32" xfId="61" applyNumberFormat="1" applyFont="1" applyFill="1" applyBorder="1"/>
    <xf numFmtId="3" fontId="49" fillId="0" borderId="34" xfId="0" applyNumberFormat="1" applyFont="1" applyFill="1" applyBorder="1" applyAlignment="1">
      <alignment vertical="center"/>
    </xf>
    <xf numFmtId="0" fontId="49" fillId="0" borderId="23" xfId="0" applyFont="1" applyFill="1" applyBorder="1" applyAlignment="1">
      <alignment horizontal="left" vertical="center"/>
    </xf>
    <xf numFmtId="0" fontId="49" fillId="0" borderId="0" xfId="0" applyFont="1" applyBorder="1"/>
    <xf numFmtId="0" fontId="49" fillId="0" borderId="0" xfId="0" applyFont="1" applyBorder="1" applyAlignment="1">
      <alignment horizontal="right"/>
    </xf>
    <xf numFmtId="0" fontId="47" fillId="0" borderId="8" xfId="0" applyFont="1" applyFill="1" applyBorder="1" applyAlignment="1">
      <alignment horizontal="right"/>
    </xf>
    <xf numFmtId="0" fontId="49" fillId="0" borderId="22" xfId="0" applyFont="1" applyFill="1" applyBorder="1" applyAlignment="1"/>
    <xf numFmtId="0" fontId="47" fillId="0" borderId="42" xfId="0" applyFont="1" applyFill="1" applyBorder="1" applyAlignment="1"/>
    <xf numFmtId="0" fontId="52" fillId="0" borderId="26" xfId="0" applyFont="1" applyFill="1" applyBorder="1" applyAlignment="1">
      <alignment horizontal="centerContinuous"/>
    </xf>
    <xf numFmtId="0" fontId="47" fillId="0" borderId="26" xfId="0" applyFont="1" applyFill="1" applyBorder="1" applyAlignment="1">
      <alignment horizontal="left"/>
    </xf>
    <xf numFmtId="0" fontId="52" fillId="0" borderId="3" xfId="0" applyFont="1" applyFill="1" applyBorder="1" applyAlignment="1">
      <alignment horizontal="center" vertical="center"/>
    </xf>
    <xf numFmtId="0" fontId="52" fillId="0" borderId="24" xfId="0" applyFont="1" applyFill="1" applyBorder="1" applyAlignment="1" applyProtection="1">
      <alignment horizontal="center" vertical="center"/>
      <protection locked="0"/>
    </xf>
    <xf numFmtId="0" fontId="52" fillId="0" borderId="3" xfId="0" applyFont="1" applyFill="1" applyBorder="1" applyAlignment="1" applyProtection="1">
      <alignment horizontal="center" vertical="center"/>
      <protection locked="0"/>
    </xf>
    <xf numFmtId="0" fontId="50" fillId="0" borderId="22" xfId="0" applyFont="1" applyFill="1" applyBorder="1" applyAlignment="1">
      <alignment horizontal="center" vertical="center"/>
    </xf>
    <xf numFmtId="3" fontId="50" fillId="0" borderId="22" xfId="0" applyNumberFormat="1" applyFont="1" applyFill="1" applyBorder="1" applyAlignment="1">
      <alignment horizontal="right"/>
    </xf>
    <xf numFmtId="195" fontId="50" fillId="0" borderId="22" xfId="61" applyNumberFormat="1" applyFont="1" applyFill="1" applyBorder="1" applyAlignment="1">
      <alignment horizontal="right"/>
    </xf>
    <xf numFmtId="3" fontId="50" fillId="0" borderId="22" xfId="0" applyNumberFormat="1" applyFont="1" applyFill="1" applyBorder="1" applyAlignment="1">
      <alignment horizontal="center"/>
    </xf>
    <xf numFmtId="0" fontId="50" fillId="0" borderId="22" xfId="0" applyFont="1" applyFill="1" applyBorder="1" applyAlignment="1">
      <alignment horizontal="center"/>
    </xf>
    <xf numFmtId="4" fontId="50" fillId="0" borderId="22" xfId="0" applyNumberFormat="1" applyFont="1" applyFill="1" applyBorder="1" applyAlignment="1">
      <alignment horizontal="center"/>
    </xf>
    <xf numFmtId="194" fontId="50" fillId="0" borderId="22" xfId="0" applyNumberFormat="1" applyFont="1" applyFill="1" applyBorder="1" applyAlignment="1">
      <alignment horizontal="right"/>
    </xf>
    <xf numFmtId="0" fontId="50" fillId="0" borderId="23" xfId="0" applyFont="1" applyFill="1" applyBorder="1" applyAlignment="1">
      <alignment horizontal="right"/>
    </xf>
    <xf numFmtId="0" fontId="50" fillId="0" borderId="23" xfId="0" applyFont="1" applyFill="1" applyBorder="1" applyAlignment="1"/>
    <xf numFmtId="0" fontId="50" fillId="0" borderId="23" xfId="70" applyFont="1" applyFill="1" applyBorder="1" applyAlignment="1">
      <alignment horizontal="left"/>
    </xf>
    <xf numFmtId="0" fontId="50" fillId="0" borderId="23" xfId="70" applyFont="1" applyFill="1" applyBorder="1" applyAlignment="1"/>
    <xf numFmtId="0" fontId="50" fillId="0" borderId="25" xfId="0" applyFont="1" applyFill="1" applyBorder="1" applyAlignment="1">
      <alignment horizontal="center"/>
    </xf>
    <xf numFmtId="0" fontId="50" fillId="0" borderId="26" xfId="0" applyFont="1" applyFill="1" applyBorder="1" applyAlignment="1"/>
    <xf numFmtId="0" fontId="50" fillId="0" borderId="26" xfId="70" applyFont="1" applyFill="1" applyBorder="1" applyAlignment="1"/>
    <xf numFmtId="3" fontId="50" fillId="0" borderId="25" xfId="0" applyNumberFormat="1" applyFont="1" applyFill="1" applyBorder="1" applyAlignment="1">
      <alignment horizontal="right"/>
    </xf>
    <xf numFmtId="4" fontId="50" fillId="0" borderId="25" xfId="0" applyNumberFormat="1" applyFont="1" applyFill="1" applyBorder="1" applyAlignment="1">
      <alignment horizontal="center"/>
    </xf>
    <xf numFmtId="0" fontId="50" fillId="0" borderId="27" xfId="0" applyFont="1" applyFill="1" applyBorder="1" applyAlignment="1">
      <alignment horizontal="center"/>
    </xf>
    <xf numFmtId="0" fontId="50" fillId="0" borderId="27" xfId="0" applyFont="1" applyFill="1" applyBorder="1" applyAlignment="1"/>
    <xf numFmtId="0" fontId="50" fillId="0" borderId="27" xfId="70" applyFont="1" applyFill="1" applyBorder="1" applyAlignment="1"/>
    <xf numFmtId="3" fontId="50" fillId="0" borderId="27" xfId="0" applyNumberFormat="1" applyFont="1" applyFill="1" applyBorder="1" applyAlignment="1">
      <alignment horizontal="right"/>
    </xf>
    <xf numFmtId="3" fontId="55" fillId="0" borderId="28" xfId="0" applyNumberFormat="1" applyFont="1" applyFill="1" applyBorder="1" applyAlignment="1">
      <alignment horizontal="right"/>
    </xf>
    <xf numFmtId="0" fontId="59" fillId="0" borderId="2" xfId="0" applyFont="1" applyBorder="1" applyAlignment="1">
      <alignment vertical="center"/>
    </xf>
    <xf numFmtId="0" fontId="59" fillId="0" borderId="0" xfId="0" applyFont="1" applyBorder="1" applyAlignment="1">
      <alignment vertical="center"/>
    </xf>
    <xf numFmtId="0" fontId="0" fillId="0" borderId="0" xfId="0" applyBorder="1"/>
    <xf numFmtId="0" fontId="60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52" fillId="0" borderId="24" xfId="0" applyFont="1" applyFill="1" applyBorder="1" applyAlignment="1">
      <alignment horizontal="center" vertical="center"/>
    </xf>
    <xf numFmtId="0" fontId="45" fillId="0" borderId="0" xfId="0" applyFont="1" applyBorder="1"/>
    <xf numFmtId="0" fontId="59" fillId="0" borderId="20" xfId="0" applyFont="1" applyBorder="1" applyAlignment="1">
      <alignment vertical="center"/>
    </xf>
    <xf numFmtId="0" fontId="52" fillId="0" borderId="26" xfId="0" applyFont="1" applyFill="1" applyBorder="1" applyAlignment="1">
      <alignment horizontal="left"/>
    </xf>
    <xf numFmtId="0" fontId="49" fillId="0" borderId="0" xfId="44" applyFont="1" applyAlignment="1">
      <alignment vertical="center"/>
    </xf>
    <xf numFmtId="0" fontId="49" fillId="0" borderId="3" xfId="44" applyFont="1" applyBorder="1" applyAlignment="1">
      <alignment vertical="center"/>
    </xf>
    <xf numFmtId="0" fontId="49" fillId="0" borderId="17" xfId="44" applyFont="1" applyBorder="1" applyAlignment="1">
      <alignment vertical="center"/>
    </xf>
    <xf numFmtId="0" fontId="49" fillId="0" borderId="3" xfId="44" applyFont="1" applyBorder="1" applyAlignment="1">
      <alignment horizontal="center" vertical="center"/>
    </xf>
    <xf numFmtId="40" fontId="49" fillId="0" borderId="3" xfId="61" applyFont="1" applyBorder="1" applyAlignment="1">
      <alignment horizontal="center" vertical="center"/>
    </xf>
    <xf numFmtId="0" fontId="49" fillId="0" borderId="19" xfId="44" applyFont="1" applyBorder="1" applyAlignment="1">
      <alignment vertical="center"/>
    </xf>
    <xf numFmtId="0" fontId="49" fillId="0" borderId="20" xfId="44" applyFont="1" applyBorder="1" applyAlignment="1">
      <alignment vertical="center"/>
    </xf>
    <xf numFmtId="0" fontId="49" fillId="0" borderId="21" xfId="44" applyFont="1" applyBorder="1" applyAlignment="1">
      <alignment vertical="center"/>
    </xf>
    <xf numFmtId="0" fontId="49" fillId="0" borderId="24" xfId="44" applyFont="1" applyBorder="1" applyAlignment="1">
      <alignment vertical="center"/>
    </xf>
    <xf numFmtId="10" fontId="49" fillId="0" borderId="17" xfId="44" applyNumberFormat="1" applyFont="1" applyBorder="1" applyAlignment="1">
      <alignment horizontal="center" vertical="center"/>
    </xf>
    <xf numFmtId="10" fontId="49" fillId="0" borderId="17" xfId="44" applyNumberFormat="1" applyFont="1" applyBorder="1" applyAlignment="1">
      <alignment vertical="center"/>
    </xf>
    <xf numFmtId="10" fontId="49" fillId="0" borderId="21" xfId="44" applyNumberFormat="1" applyFont="1" applyBorder="1" applyAlignment="1">
      <alignment vertical="center"/>
    </xf>
    <xf numFmtId="0" fontId="49" fillId="0" borderId="2" xfId="44" applyFont="1" applyBorder="1" applyAlignment="1">
      <alignment vertical="center"/>
    </xf>
    <xf numFmtId="38" fontId="49" fillId="0" borderId="2" xfId="61" applyNumberFormat="1" applyFont="1" applyBorder="1" applyAlignment="1">
      <alignment horizontal="center" vertical="center"/>
    </xf>
    <xf numFmtId="38" fontId="49" fillId="0" borderId="20" xfId="61" applyNumberFormat="1" applyFont="1" applyBorder="1" applyAlignment="1">
      <alignment horizontal="center" vertical="center"/>
    </xf>
    <xf numFmtId="0" fontId="54" fillId="0" borderId="0" xfId="44" applyFont="1" applyAlignment="1">
      <alignment vertical="center"/>
    </xf>
    <xf numFmtId="0" fontId="49" fillId="0" borderId="0" xfId="44" applyFont="1" applyAlignment="1">
      <alignment horizontal="centerContinuous" vertical="center"/>
    </xf>
    <xf numFmtId="0" fontId="49" fillId="0" borderId="7" xfId="43" quotePrefix="1" applyFont="1" applyFill="1" applyBorder="1" applyAlignment="1">
      <alignment horizontal="left"/>
    </xf>
    <xf numFmtId="0" fontId="49" fillId="0" borderId="0" xfId="44" quotePrefix="1" applyFont="1" applyFill="1" applyAlignment="1">
      <alignment horizontal="left" vertical="center"/>
    </xf>
    <xf numFmtId="0" fontId="49" fillId="0" borderId="0" xfId="44" applyFont="1" applyFill="1" applyAlignment="1">
      <alignment vertical="center"/>
    </xf>
    <xf numFmtId="0" fontId="49" fillId="0" borderId="0" xfId="44" applyFont="1" applyFill="1" applyAlignment="1">
      <alignment horizontal="left" vertical="center"/>
    </xf>
    <xf numFmtId="0" fontId="49" fillId="0" borderId="0" xfId="44" applyFont="1" applyFill="1" applyAlignment="1">
      <alignment horizontal="center" vertical="center"/>
    </xf>
    <xf numFmtId="0" fontId="49" fillId="0" borderId="27" xfId="0" applyFont="1" applyFill="1" applyBorder="1" applyAlignment="1">
      <alignment horizontal="left"/>
    </xf>
    <xf numFmtId="0" fontId="49" fillId="0" borderId="0" xfId="44" quotePrefix="1" applyFont="1" applyFill="1" applyBorder="1" applyAlignment="1">
      <alignment horizontal="left" vertical="center"/>
    </xf>
    <xf numFmtId="38" fontId="49" fillId="0" borderId="8" xfId="24" applyNumberFormat="1" applyFont="1" applyFill="1" applyBorder="1" applyAlignment="1">
      <alignment horizontal="center" vertical="center"/>
    </xf>
    <xf numFmtId="0" fontId="49" fillId="0" borderId="19" xfId="43" applyFont="1" applyFill="1" applyBorder="1" applyAlignment="1">
      <alignment horizontal="left"/>
    </xf>
    <xf numFmtId="0" fontId="49" fillId="0" borderId="20" xfId="0" applyFont="1" applyFill="1" applyBorder="1" applyAlignment="1">
      <alignment horizontal="left"/>
    </xf>
    <xf numFmtId="9" fontId="47" fillId="0" borderId="20" xfId="44" applyNumberFormat="1" applyFont="1" applyFill="1" applyBorder="1" applyAlignment="1">
      <alignment horizontal="center" vertical="center"/>
    </xf>
    <xf numFmtId="9" fontId="47" fillId="0" borderId="20" xfId="44" applyNumberFormat="1" applyFont="1" applyFill="1" applyBorder="1" applyAlignment="1">
      <alignment horizontal="left" vertical="center"/>
    </xf>
    <xf numFmtId="0" fontId="49" fillId="0" borderId="20" xfId="44" quotePrefix="1" applyFont="1" applyFill="1" applyBorder="1" applyAlignment="1">
      <alignment horizontal="left" vertical="center"/>
    </xf>
    <xf numFmtId="38" fontId="49" fillId="0" borderId="21" xfId="24" applyNumberFormat="1" applyFont="1" applyFill="1" applyBorder="1" applyAlignment="1">
      <alignment horizontal="center" vertical="center"/>
    </xf>
    <xf numFmtId="0" fontId="54" fillId="0" borderId="0" xfId="0" applyFont="1"/>
    <xf numFmtId="0" fontId="49" fillId="0" borderId="19" xfId="44" applyFont="1" applyFill="1" applyBorder="1" applyAlignment="1">
      <alignment horizontal="left" vertical="center"/>
    </xf>
    <xf numFmtId="38" fontId="49" fillId="0" borderId="0" xfId="24" applyNumberFormat="1" applyFont="1" applyFill="1" applyBorder="1" applyAlignment="1">
      <alignment horizontal="left" vertical="center"/>
    </xf>
    <xf numFmtId="0" fontId="49" fillId="0" borderId="0" xfId="44" applyFont="1" applyFill="1" applyBorder="1" applyAlignment="1">
      <alignment vertical="center"/>
    </xf>
    <xf numFmtId="0" fontId="54" fillId="0" borderId="20" xfId="44" applyFont="1" applyFill="1" applyBorder="1" applyAlignment="1">
      <alignment vertical="center"/>
    </xf>
    <xf numFmtId="0" fontId="49" fillId="0" borderId="20" xfId="44" applyFont="1" applyFill="1" applyBorder="1" applyAlignment="1">
      <alignment vertical="center"/>
    </xf>
    <xf numFmtId="0" fontId="54" fillId="0" borderId="0" xfId="44" quotePrefix="1" applyFont="1" applyFill="1" applyBorder="1" applyAlignment="1">
      <alignment horizontal="left" vertical="center"/>
    </xf>
    <xf numFmtId="0" fontId="49" fillId="0" borderId="0" xfId="67" applyFont="1"/>
    <xf numFmtId="0" fontId="49" fillId="0" borderId="21" xfId="0" applyFont="1" applyFill="1" applyBorder="1" applyAlignment="1">
      <alignment horizontal="center" vertical="center"/>
    </xf>
    <xf numFmtId="0" fontId="49" fillId="0" borderId="7" xfId="67" quotePrefix="1" applyFont="1" applyBorder="1" applyAlignment="1">
      <alignment horizontal="center"/>
    </xf>
    <xf numFmtId="0" fontId="49" fillId="0" borderId="43" xfId="0" applyFont="1" applyBorder="1" applyAlignment="1">
      <alignment vertical="center"/>
    </xf>
    <xf numFmtId="0" fontId="49" fillId="0" borderId="42" xfId="0" applyFont="1" applyBorder="1" applyAlignment="1"/>
    <xf numFmtId="0" fontId="49" fillId="0" borderId="44" xfId="0" applyFont="1" applyBorder="1" applyAlignment="1"/>
    <xf numFmtId="38" fontId="49" fillId="0" borderId="29" xfId="61" applyNumberFormat="1" applyFont="1" applyBorder="1" applyAlignment="1">
      <alignment horizontal="center"/>
    </xf>
    <xf numFmtId="3" fontId="49" fillId="0" borderId="44" xfId="0" applyNumberFormat="1" applyFont="1" applyBorder="1" applyAlignment="1">
      <alignment horizontal="right"/>
    </xf>
    <xf numFmtId="0" fontId="49" fillId="0" borderId="45" xfId="67" quotePrefix="1" applyFont="1" applyBorder="1" applyAlignment="1">
      <alignment horizontal="center"/>
    </xf>
    <xf numFmtId="0" fontId="49" fillId="0" borderId="45" xfId="67" applyFont="1" applyBorder="1" applyAlignment="1"/>
    <xf numFmtId="0" fontId="49" fillId="0" borderId="26" xfId="67" quotePrefix="1" applyFont="1" applyBorder="1" applyAlignment="1">
      <alignment horizontal="left"/>
    </xf>
    <xf numFmtId="192" fontId="47" fillId="0" borderId="46" xfId="67" applyNumberFormat="1" applyFont="1" applyFill="1" applyBorder="1" applyAlignment="1">
      <alignment horizontal="center"/>
    </xf>
    <xf numFmtId="3" fontId="47" fillId="0" borderId="3" xfId="0" applyNumberFormat="1" applyFont="1" applyFill="1" applyBorder="1" applyAlignment="1">
      <alignment horizontal="center"/>
    </xf>
    <xf numFmtId="3" fontId="47" fillId="0" borderId="3" xfId="0" applyNumberFormat="1" applyFont="1" applyFill="1" applyBorder="1" applyAlignment="1">
      <alignment horizontal="right"/>
    </xf>
    <xf numFmtId="190" fontId="47" fillId="0" borderId="35" xfId="63" applyNumberFormat="1" applyFont="1" applyBorder="1" applyAlignment="1">
      <alignment horizontal="left"/>
    </xf>
    <xf numFmtId="190" fontId="47" fillId="0" borderId="40" xfId="63" applyNumberFormat="1" applyFont="1" applyBorder="1" applyAlignment="1">
      <alignment horizontal="left"/>
    </xf>
    <xf numFmtId="190" fontId="47" fillId="0" borderId="38" xfId="63" applyNumberFormat="1" applyFont="1" applyBorder="1" applyAlignment="1">
      <alignment horizontal="left"/>
    </xf>
    <xf numFmtId="0" fontId="49" fillId="0" borderId="29" xfId="67" quotePrefix="1" applyFont="1" applyBorder="1" applyAlignment="1">
      <alignment horizontal="center"/>
    </xf>
    <xf numFmtId="0" fontId="49" fillId="0" borderId="23" xfId="0" applyFont="1" applyBorder="1" applyAlignment="1">
      <alignment vertical="center"/>
    </xf>
    <xf numFmtId="0" fontId="49" fillId="0" borderId="23" xfId="67" quotePrefix="1" applyFont="1" applyBorder="1" applyAlignment="1">
      <alignment horizontal="left"/>
    </xf>
    <xf numFmtId="0" fontId="49" fillId="0" borderId="39" xfId="67" applyFont="1" applyBorder="1"/>
    <xf numFmtId="0" fontId="49" fillId="0" borderId="45" xfId="67" quotePrefix="1" applyFont="1" applyBorder="1" applyAlignment="1">
      <alignment horizontal="left"/>
    </xf>
    <xf numFmtId="9" fontId="49" fillId="0" borderId="46" xfId="67" applyNumberFormat="1" applyFont="1" applyBorder="1" applyAlignment="1">
      <alignment horizontal="center"/>
    </xf>
    <xf numFmtId="38" fontId="49" fillId="0" borderId="29" xfId="61" applyNumberFormat="1" applyFont="1" applyBorder="1" applyAlignment="1">
      <alignment horizontal="left"/>
    </xf>
    <xf numFmtId="38" fontId="47" fillId="0" borderId="44" xfId="61" applyNumberFormat="1" applyFont="1" applyBorder="1" applyAlignment="1">
      <alignment horizontal="right"/>
    </xf>
    <xf numFmtId="3" fontId="47" fillId="0" borderId="35" xfId="0" applyNumberFormat="1" applyFont="1" applyFill="1" applyBorder="1" applyAlignment="1">
      <alignment horizontal="left"/>
    </xf>
    <xf numFmtId="3" fontId="47" fillId="0" borderId="40" xfId="0" applyNumberFormat="1" applyFont="1" applyFill="1" applyBorder="1" applyAlignment="1">
      <alignment horizontal="left"/>
    </xf>
    <xf numFmtId="3" fontId="47" fillId="0" borderId="38" xfId="0" applyNumberFormat="1" applyFont="1" applyFill="1" applyBorder="1" applyAlignment="1">
      <alignment horizontal="left"/>
    </xf>
    <xf numFmtId="0" fontId="49" fillId="0" borderId="25" xfId="67" quotePrefix="1" applyFont="1" applyBorder="1" applyAlignment="1">
      <alignment horizontal="left"/>
    </xf>
    <xf numFmtId="43" fontId="49" fillId="0" borderId="20" xfId="63" applyFont="1" applyBorder="1"/>
    <xf numFmtId="38" fontId="47" fillId="0" borderId="15" xfId="61" applyNumberFormat="1" applyFont="1" applyBorder="1" applyAlignment="1">
      <alignment horizontal="left"/>
    </xf>
    <xf numFmtId="38" fontId="47" fillId="0" borderId="21" xfId="61" applyNumberFormat="1" applyFont="1" applyBorder="1" applyAlignment="1">
      <alignment horizontal="left"/>
    </xf>
    <xf numFmtId="3" fontId="56" fillId="0" borderId="35" xfId="0" applyNumberFormat="1" applyFont="1" applyFill="1" applyBorder="1" applyAlignment="1">
      <alignment horizontal="left"/>
    </xf>
    <xf numFmtId="3" fontId="56" fillId="0" borderId="40" xfId="0" applyNumberFormat="1" applyFont="1" applyFill="1" applyBorder="1" applyAlignment="1">
      <alignment horizontal="left"/>
    </xf>
    <xf numFmtId="3" fontId="56" fillId="0" borderId="38" xfId="0" applyNumberFormat="1" applyFont="1" applyFill="1" applyBorder="1" applyAlignment="1">
      <alignment horizontal="left"/>
    </xf>
    <xf numFmtId="0" fontId="49" fillId="0" borderId="24" xfId="0" applyFont="1" applyBorder="1" applyAlignment="1">
      <alignment horizontal="left"/>
    </xf>
    <xf numFmtId="0" fontId="47" fillId="0" borderId="2" xfId="0" applyFont="1" applyBorder="1" applyAlignment="1">
      <alignment horizontal="left"/>
    </xf>
    <xf numFmtId="189" fontId="49" fillId="0" borderId="2" xfId="0" applyNumberFormat="1" applyFont="1" applyFill="1" applyBorder="1" applyAlignment="1"/>
    <xf numFmtId="38" fontId="47" fillId="0" borderId="11" xfId="61" applyNumberFormat="1" applyFont="1" applyFill="1" applyBorder="1" applyAlignment="1"/>
    <xf numFmtId="38" fontId="47" fillId="0" borderId="28" xfId="61" applyNumberFormat="1" applyFont="1" applyFill="1" applyBorder="1" applyAlignment="1"/>
    <xf numFmtId="2" fontId="57" fillId="8" borderId="19" xfId="0" quotePrefix="1" applyNumberFormat="1" applyFont="1" applyFill="1" applyBorder="1" applyAlignment="1"/>
    <xf numFmtId="0" fontId="57" fillId="0" borderId="2" xfId="0" quotePrefix="1" applyFont="1" applyBorder="1" applyAlignment="1">
      <alignment horizontal="left"/>
    </xf>
    <xf numFmtId="2" fontId="57" fillId="8" borderId="20" xfId="0" applyNumberFormat="1" applyFont="1" applyFill="1" applyBorder="1" applyAlignment="1"/>
    <xf numFmtId="38" fontId="47" fillId="0" borderId="3" xfId="61" applyNumberFormat="1" applyFont="1" applyFill="1" applyBorder="1" applyAlignment="1"/>
    <xf numFmtId="38" fontId="47" fillId="0" borderId="30" xfId="61" applyNumberFormat="1" applyFont="1" applyFill="1" applyBorder="1" applyAlignment="1"/>
    <xf numFmtId="0" fontId="47" fillId="0" borderId="24" xfId="43" quotePrefix="1" applyFont="1" applyBorder="1" applyAlignment="1">
      <alignment horizontal="left"/>
    </xf>
    <xf numFmtId="0" fontId="49" fillId="0" borderId="20" xfId="43" applyFont="1" applyBorder="1" applyAlignment="1">
      <alignment horizontal="left"/>
    </xf>
    <xf numFmtId="38" fontId="49" fillId="0" borderId="20" xfId="23" applyNumberFormat="1" applyFont="1" applyFill="1" applyBorder="1" applyAlignment="1">
      <alignment horizontal="center"/>
    </xf>
    <xf numFmtId="189" fontId="49" fillId="0" borderId="20" xfId="43" applyNumberFormat="1" applyFont="1" applyFill="1" applyBorder="1" applyAlignment="1"/>
    <xf numFmtId="189" fontId="49" fillId="0" borderId="24" xfId="43" applyNumberFormat="1" applyFont="1" applyFill="1" applyBorder="1" applyAlignment="1">
      <alignment horizontal="center"/>
    </xf>
    <xf numFmtId="38" fontId="49" fillId="0" borderId="16" xfId="61" applyNumberFormat="1" applyFont="1" applyFill="1" applyBorder="1" applyAlignment="1"/>
    <xf numFmtId="0" fontId="47" fillId="0" borderId="24" xfId="0" quotePrefix="1" applyFont="1" applyBorder="1" applyAlignment="1">
      <alignment horizontal="left"/>
    </xf>
    <xf numFmtId="0" fontId="54" fillId="0" borderId="0" xfId="45" applyFont="1"/>
    <xf numFmtId="0" fontId="49" fillId="0" borderId="0" xfId="68" applyFont="1" applyBorder="1" applyAlignment="1">
      <alignment horizontal="left"/>
    </xf>
    <xf numFmtId="0" fontId="49" fillId="0" borderId="0" xfId="68" applyFont="1" applyFill="1" applyBorder="1" applyAlignment="1">
      <alignment horizontal="left"/>
    </xf>
    <xf numFmtId="2" fontId="49" fillId="0" borderId="0" xfId="68" applyNumberFormat="1" applyFont="1" applyFill="1" applyBorder="1" applyAlignment="1"/>
    <xf numFmtId="0" fontId="47" fillId="0" borderId="0" xfId="68" applyFont="1" applyBorder="1" applyAlignment="1">
      <alignment horizontal="left"/>
    </xf>
    <xf numFmtId="0" fontId="54" fillId="0" borderId="0" xfId="68" applyFont="1" applyBorder="1"/>
    <xf numFmtId="0" fontId="54" fillId="0" borderId="0" xfId="43" applyFont="1"/>
    <xf numFmtId="0" fontId="49" fillId="0" borderId="0" xfId="68" applyFont="1"/>
    <xf numFmtId="0" fontId="49" fillId="0" borderId="0" xfId="45" quotePrefix="1" applyFont="1" applyFill="1" applyAlignment="1">
      <alignment horizontal="left"/>
    </xf>
    <xf numFmtId="0" fontId="49" fillId="0" borderId="0" xfId="45" applyFont="1" applyFill="1" applyAlignment="1"/>
    <xf numFmtId="0" fontId="55" fillId="0" borderId="0" xfId="67" applyFont="1" applyFill="1" applyAlignment="1">
      <alignment horizontal="left" vertical="center"/>
    </xf>
    <xf numFmtId="0" fontId="49" fillId="0" borderId="0" xfId="68" applyFont="1" applyAlignment="1">
      <alignment vertical="center"/>
    </xf>
    <xf numFmtId="0" fontId="54" fillId="0" borderId="0" xfId="68" applyFont="1" applyFill="1" applyAlignment="1"/>
    <xf numFmtId="0" fontId="49" fillId="0" borderId="0" xfId="68" quotePrefix="1" applyFont="1" applyAlignment="1">
      <alignment horizontal="left"/>
    </xf>
    <xf numFmtId="0" fontId="49" fillId="0" borderId="0" xfId="45" quotePrefix="1" applyFont="1" applyAlignment="1">
      <alignment horizontal="left"/>
    </xf>
    <xf numFmtId="0" fontId="49" fillId="0" borderId="0" xfId="68" quotePrefix="1" applyFont="1" applyFill="1" applyAlignment="1">
      <alignment horizontal="left"/>
    </xf>
    <xf numFmtId="0" fontId="54" fillId="0" borderId="0" xfId="68" applyFont="1"/>
    <xf numFmtId="0" fontId="49" fillId="0" borderId="0" xfId="68" applyFont="1" applyFill="1" applyAlignment="1">
      <alignment horizontal="left"/>
    </xf>
    <xf numFmtId="0" fontId="49" fillId="0" borderId="0" xfId="68" quotePrefix="1" applyFont="1" applyFill="1" applyBorder="1" applyAlignment="1">
      <alignment horizontal="left"/>
    </xf>
    <xf numFmtId="0" fontId="49" fillId="0" borderId="0" xfId="68" applyFont="1" applyBorder="1"/>
    <xf numFmtId="0" fontId="47" fillId="0" borderId="0" xfId="45" applyFont="1" applyFill="1" applyAlignment="1">
      <alignment horizontal="left"/>
    </xf>
    <xf numFmtId="0" fontId="54" fillId="0" borderId="0" xfId="44" applyFont="1" applyAlignment="1">
      <alignment horizontal="left" vertical="center"/>
    </xf>
    <xf numFmtId="0" fontId="49" fillId="0" borderId="0" xfId="43" applyFont="1"/>
    <xf numFmtId="0" fontId="49" fillId="0" borderId="0" xfId="43" applyFont="1" applyBorder="1" applyAlignment="1">
      <alignment vertical="center"/>
    </xf>
    <xf numFmtId="0" fontId="49" fillId="0" borderId="0" xfId="43" applyFont="1" applyFill="1" applyAlignment="1"/>
    <xf numFmtId="0" fontId="48" fillId="0" borderId="0" xfId="43" applyFont="1" applyBorder="1" applyAlignment="1">
      <alignment vertical="center"/>
    </xf>
    <xf numFmtId="40" fontId="49" fillId="0" borderId="0" xfId="23" applyFont="1"/>
    <xf numFmtId="4" fontId="52" fillId="0" borderId="30" xfId="0" applyNumberFormat="1" applyFont="1" applyFill="1" applyBorder="1" applyAlignment="1">
      <alignment horizontal="right"/>
    </xf>
    <xf numFmtId="38" fontId="50" fillId="7" borderId="38" xfId="61" applyNumberFormat="1" applyFont="1" applyFill="1" applyBorder="1" applyAlignment="1" applyProtection="1">
      <alignment horizontal="center"/>
    </xf>
    <xf numFmtId="38" fontId="52" fillId="0" borderId="35" xfId="61" applyNumberFormat="1" applyFont="1" applyFill="1" applyBorder="1" applyAlignment="1" applyProtection="1">
      <alignment horizontal="left"/>
    </xf>
    <xf numFmtId="38" fontId="52" fillId="0" borderId="38" xfId="61" applyNumberFormat="1" applyFont="1" applyFill="1" applyBorder="1" applyAlignment="1" applyProtection="1">
      <alignment horizontal="left"/>
    </xf>
    <xf numFmtId="0" fontId="49" fillId="0" borderId="32" xfId="0" applyFont="1" applyBorder="1" applyAlignment="1">
      <alignment horizontal="center" vertical="center"/>
    </xf>
    <xf numFmtId="187" fontId="49" fillId="0" borderId="32" xfId="61" applyNumberFormat="1" applyFont="1" applyBorder="1" applyAlignment="1">
      <alignment vertical="center"/>
    </xf>
    <xf numFmtId="187" fontId="49" fillId="0" borderId="32" xfId="0" applyNumberFormat="1" applyFont="1" applyBorder="1" applyAlignment="1">
      <alignment vertical="center"/>
    </xf>
    <xf numFmtId="0" fontId="49" fillId="0" borderId="22" xfId="0" applyFont="1" applyBorder="1" applyAlignment="1">
      <alignment horizontal="center" vertical="center"/>
    </xf>
    <xf numFmtId="187" fontId="49" fillId="0" borderId="22" xfId="61" applyNumberFormat="1" applyFont="1" applyBorder="1" applyAlignment="1">
      <alignment vertical="center"/>
    </xf>
    <xf numFmtId="187" fontId="49" fillId="0" borderId="22" xfId="0" applyNumberFormat="1" applyFont="1" applyBorder="1" applyAlignment="1">
      <alignment vertical="center"/>
    </xf>
    <xf numFmtId="187" fontId="49" fillId="0" borderId="32" xfId="61" applyNumberFormat="1" applyFont="1" applyFill="1" applyBorder="1" applyAlignment="1">
      <alignment vertical="center"/>
    </xf>
    <xf numFmtId="187" fontId="49" fillId="0" borderId="35" xfId="0" applyNumberFormat="1" applyFont="1" applyBorder="1" applyAlignment="1">
      <alignment vertical="center"/>
    </xf>
    <xf numFmtId="187" fontId="49" fillId="0" borderId="32" xfId="0" applyNumberFormat="1" applyFont="1" applyFill="1" applyBorder="1" applyAlignment="1">
      <alignment vertical="center"/>
    </xf>
    <xf numFmtId="191" fontId="49" fillId="0" borderId="32" xfId="61" applyNumberFormat="1" applyFont="1" applyFill="1" applyBorder="1" applyAlignment="1">
      <alignment vertical="center"/>
    </xf>
    <xf numFmtId="3" fontId="47" fillId="0" borderId="34" xfId="0" applyNumberFormat="1" applyFont="1" applyFill="1" applyBorder="1" applyAlignment="1">
      <alignment horizontal="center" vertical="center"/>
    </xf>
    <xf numFmtId="38" fontId="50" fillId="7" borderId="7" xfId="61" applyNumberFormat="1" applyFont="1" applyFill="1" applyBorder="1" applyAlignment="1" applyProtection="1">
      <alignment horizontal="left"/>
    </xf>
    <xf numFmtId="38" fontId="50" fillId="7" borderId="8" xfId="61" applyNumberFormat="1" applyFont="1" applyFill="1" applyBorder="1" applyAlignment="1" applyProtection="1">
      <alignment horizontal="left"/>
    </xf>
    <xf numFmtId="3" fontId="49" fillId="0" borderId="34" xfId="0" applyNumberFormat="1" applyFont="1" applyFill="1" applyBorder="1" applyAlignment="1">
      <alignment horizontal="right" vertical="center"/>
    </xf>
    <xf numFmtId="40" fontId="49" fillId="0" borderId="8" xfId="61" applyFont="1" applyFill="1" applyBorder="1" applyAlignment="1">
      <alignment vertical="center"/>
    </xf>
    <xf numFmtId="3" fontId="49" fillId="0" borderId="8" xfId="0" applyNumberFormat="1" applyFont="1" applyFill="1" applyBorder="1" applyAlignment="1">
      <alignment vertical="center"/>
    </xf>
    <xf numFmtId="40" fontId="47" fillId="0" borderId="34" xfId="61" applyFont="1" applyFill="1" applyBorder="1" applyAlignment="1">
      <alignment horizontal="center" vertical="center"/>
    </xf>
    <xf numFmtId="40" fontId="49" fillId="0" borderId="22" xfId="61" applyFont="1" applyFill="1" applyBorder="1" applyAlignment="1">
      <alignment horizontal="center"/>
    </xf>
    <xf numFmtId="40" fontId="47" fillId="0" borderId="34" xfId="61" applyFont="1" applyFill="1" applyBorder="1" applyAlignment="1">
      <alignment horizontal="center"/>
    </xf>
    <xf numFmtId="40" fontId="49" fillId="0" borderId="32" xfId="61" applyFont="1" applyFill="1" applyBorder="1" applyAlignment="1">
      <alignment horizontal="center"/>
    </xf>
    <xf numFmtId="40" fontId="49" fillId="0" borderId="34" xfId="61" applyFont="1" applyFill="1" applyBorder="1" applyAlignment="1">
      <alignment horizontal="center"/>
    </xf>
    <xf numFmtId="40" fontId="49" fillId="0" borderId="3" xfId="61" applyFont="1" applyFill="1" applyBorder="1" applyAlignment="1">
      <alignment horizontal="center"/>
    </xf>
    <xf numFmtId="40" fontId="50" fillId="7" borderId="32" xfId="61" applyFont="1" applyFill="1" applyBorder="1" applyAlignment="1" applyProtection="1">
      <alignment horizontal="center"/>
    </xf>
    <xf numFmtId="40" fontId="47" fillId="0" borderId="32" xfId="61" applyFont="1" applyFill="1" applyBorder="1" applyAlignment="1">
      <alignment horizontal="center" vertical="center"/>
    </xf>
    <xf numFmtId="40" fontId="49" fillId="0" borderId="32" xfId="61" applyFont="1" applyFill="1" applyBorder="1" applyAlignment="1" applyProtection="1">
      <alignment horizontal="center" vertical="center"/>
      <protection locked="0"/>
    </xf>
    <xf numFmtId="40" fontId="49" fillId="0" borderId="34" xfId="61" applyFont="1" applyFill="1" applyBorder="1" applyAlignment="1" applyProtection="1">
      <alignment horizontal="center" vertical="center"/>
      <protection locked="0"/>
    </xf>
    <xf numFmtId="40" fontId="49" fillId="0" borderId="22" xfId="61" applyFont="1" applyFill="1" applyBorder="1" applyAlignment="1">
      <alignment horizontal="center" vertical="center"/>
    </xf>
    <xf numFmtId="40" fontId="50" fillId="7" borderId="22" xfId="61" applyFont="1" applyFill="1" applyBorder="1" applyAlignment="1" applyProtection="1">
      <alignment horizontal="center"/>
    </xf>
    <xf numFmtId="40" fontId="49" fillId="0" borderId="0" xfId="61" applyFont="1" applyFill="1"/>
    <xf numFmtId="40" fontId="49" fillId="0" borderId="32" xfId="61" applyFont="1" applyBorder="1" applyAlignment="1">
      <alignment horizontal="right" vertical="center"/>
    </xf>
    <xf numFmtId="40" fontId="47" fillId="0" borderId="15" xfId="61" quotePrefix="1" applyFont="1" applyFill="1" applyBorder="1" applyAlignment="1" applyProtection="1">
      <alignment horizontal="right" vertical="center"/>
      <protection locked="0"/>
    </xf>
    <xf numFmtId="40" fontId="47" fillId="0" borderId="3" xfId="61" applyFont="1" applyFill="1" applyBorder="1" applyAlignment="1">
      <alignment horizontal="right"/>
    </xf>
    <xf numFmtId="40" fontId="47" fillId="0" borderId="29" xfId="61" applyFont="1" applyFill="1" applyBorder="1" applyAlignment="1">
      <alignment horizontal="right"/>
    </xf>
    <xf numFmtId="40" fontId="49" fillId="0" borderId="32" xfId="61" applyFont="1" applyFill="1" applyBorder="1" applyAlignment="1">
      <alignment horizontal="right"/>
    </xf>
    <xf numFmtId="40" fontId="49" fillId="0" borderId="33" xfId="61" applyFont="1" applyFill="1" applyBorder="1" applyAlignment="1">
      <alignment horizontal="right"/>
    </xf>
    <xf numFmtId="40" fontId="49" fillId="0" borderId="24" xfId="61" applyFont="1" applyFill="1" applyBorder="1" applyAlignment="1">
      <alignment horizontal="right"/>
    </xf>
    <xf numFmtId="40" fontId="49" fillId="0" borderId="7" xfId="61" applyFont="1" applyFill="1" applyBorder="1" applyAlignment="1">
      <alignment horizontal="right"/>
    </xf>
    <xf numFmtId="40" fontId="50" fillId="7" borderId="32" xfId="61" applyFont="1" applyFill="1" applyBorder="1" applyAlignment="1" applyProtection="1">
      <alignment horizontal="right"/>
    </xf>
    <xf numFmtId="40" fontId="49" fillId="0" borderId="32" xfId="61" applyFont="1" applyFill="1" applyBorder="1" applyAlignment="1">
      <alignment horizontal="right" vertical="center"/>
    </xf>
    <xf numFmtId="40" fontId="49" fillId="0" borderId="22" xfId="61" applyFont="1" applyBorder="1" applyAlignment="1">
      <alignment horizontal="right" vertical="center"/>
    </xf>
    <xf numFmtId="40" fontId="50" fillId="7" borderId="40" xfId="61" applyFont="1" applyFill="1" applyBorder="1" applyAlignment="1">
      <alignment horizontal="right"/>
    </xf>
    <xf numFmtId="40" fontId="49" fillId="0" borderId="22" xfId="61" applyFont="1" applyFill="1" applyBorder="1" applyAlignment="1">
      <alignment horizontal="right" vertical="center"/>
    </xf>
    <xf numFmtId="40" fontId="49" fillId="0" borderId="7" xfId="61" applyFont="1" applyFill="1" applyBorder="1" applyAlignment="1">
      <alignment horizontal="right" vertical="center"/>
    </xf>
    <xf numFmtId="40" fontId="49" fillId="0" borderId="23" xfId="61" applyFont="1" applyFill="1" applyBorder="1" applyAlignment="1">
      <alignment horizontal="right" vertical="center"/>
    </xf>
    <xf numFmtId="40" fontId="51" fillId="0" borderId="23" xfId="61" applyFont="1" applyBorder="1" applyAlignment="1">
      <alignment horizontal="right" vertical="center"/>
    </xf>
    <xf numFmtId="0" fontId="50" fillId="0" borderId="20" xfId="0" applyFont="1" applyBorder="1" applyAlignment="1">
      <alignment vertical="center"/>
    </xf>
    <xf numFmtId="0" fontId="50" fillId="0" borderId="2" xfId="0" applyFont="1" applyBorder="1" applyAlignment="1">
      <alignment vertical="center"/>
    </xf>
    <xf numFmtId="0" fontId="10" fillId="0" borderId="7" xfId="69" applyFont="1" applyBorder="1"/>
    <xf numFmtId="0" fontId="10" fillId="0" borderId="10" xfId="69" applyFont="1" applyBorder="1"/>
    <xf numFmtId="0" fontId="10" fillId="7" borderId="10" xfId="69" applyFont="1" applyFill="1" applyBorder="1"/>
    <xf numFmtId="191" fontId="10" fillId="0" borderId="3" xfId="61" applyNumberFormat="1" applyFont="1" applyBorder="1"/>
    <xf numFmtId="192" fontId="10" fillId="0" borderId="16" xfId="69" applyNumberFormat="1" applyFont="1" applyBorder="1" applyAlignment="1">
      <alignment horizontal="center"/>
    </xf>
    <xf numFmtId="192" fontId="10" fillId="0" borderId="17" xfId="69" applyNumberFormat="1" applyFont="1" applyBorder="1" applyAlignment="1">
      <alignment horizontal="center"/>
    </xf>
    <xf numFmtId="191" fontId="10" fillId="0" borderId="3" xfId="61" applyNumberFormat="1" applyFont="1" applyBorder="1" applyAlignment="1">
      <alignment horizontal="right"/>
    </xf>
    <xf numFmtId="0" fontId="13" fillId="0" borderId="0" xfId="69" applyFont="1"/>
    <xf numFmtId="187" fontId="63" fillId="0" borderId="32" xfId="62" applyNumberFormat="1" applyFont="1" applyBorder="1" applyAlignment="1">
      <alignment horizontal="center" vertical="center"/>
    </xf>
    <xf numFmtId="40" fontId="49" fillId="0" borderId="0" xfId="0" applyNumberFormat="1" applyFont="1" applyFill="1"/>
    <xf numFmtId="38" fontId="50" fillId="7" borderId="35" xfId="61" applyNumberFormat="1" applyFont="1" applyFill="1" applyBorder="1" applyAlignment="1" applyProtection="1">
      <alignment horizontal="left"/>
    </xf>
    <xf numFmtId="38" fontId="50" fillId="7" borderId="38" xfId="61" applyNumberFormat="1" applyFont="1" applyFill="1" applyBorder="1" applyAlignment="1" applyProtection="1">
      <alignment horizontal="left"/>
    </xf>
    <xf numFmtId="38" fontId="50" fillId="7" borderId="35" xfId="61" applyNumberFormat="1" applyFont="1" applyFill="1" applyBorder="1" applyAlignment="1" applyProtection="1">
      <alignment horizontal="left"/>
    </xf>
    <xf numFmtId="38" fontId="50" fillId="7" borderId="38" xfId="61" applyNumberFormat="1" applyFont="1" applyFill="1" applyBorder="1" applyAlignment="1" applyProtection="1">
      <alignment horizontal="left"/>
    </xf>
    <xf numFmtId="38" fontId="52" fillId="7" borderId="35" xfId="61" applyNumberFormat="1" applyFont="1" applyFill="1" applyBorder="1" applyAlignment="1" applyProtection="1">
      <alignment horizontal="left"/>
    </xf>
    <xf numFmtId="38" fontId="52" fillId="7" borderId="38" xfId="61" applyNumberFormat="1" applyFont="1" applyFill="1" applyBorder="1" applyAlignment="1" applyProtection="1">
      <alignment horizontal="left"/>
    </xf>
    <xf numFmtId="38" fontId="50" fillId="7" borderId="35" xfId="61" applyNumberFormat="1" applyFont="1" applyFill="1" applyBorder="1" applyAlignment="1" applyProtection="1">
      <alignment horizontal="left"/>
    </xf>
    <xf numFmtId="38" fontId="50" fillId="7" borderId="38" xfId="61" applyNumberFormat="1" applyFont="1" applyFill="1" applyBorder="1" applyAlignment="1" applyProtection="1">
      <alignment horizontal="left"/>
    </xf>
    <xf numFmtId="38" fontId="52" fillId="7" borderId="35" xfId="61" applyNumberFormat="1" applyFont="1" applyFill="1" applyBorder="1" applyAlignment="1" applyProtection="1">
      <alignment horizontal="left"/>
    </xf>
    <xf numFmtId="38" fontId="52" fillId="7" borderId="38" xfId="61" applyNumberFormat="1" applyFont="1" applyFill="1" applyBorder="1" applyAlignment="1" applyProtection="1">
      <alignment horizontal="left"/>
    </xf>
    <xf numFmtId="40" fontId="47" fillId="0" borderId="22" xfId="61" applyFont="1" applyFill="1" applyBorder="1" applyAlignment="1">
      <alignment horizontal="center" vertical="center"/>
    </xf>
    <xf numFmtId="40" fontId="50" fillId="0" borderId="22" xfId="61" applyFont="1" applyFill="1" applyBorder="1" applyAlignment="1" applyProtection="1">
      <alignment horizontal="right"/>
    </xf>
    <xf numFmtId="40" fontId="50" fillId="0" borderId="22" xfId="61" applyFont="1" applyFill="1" applyBorder="1" applyAlignment="1" applyProtection="1">
      <alignment horizontal="center"/>
    </xf>
    <xf numFmtId="187" fontId="51" fillId="0" borderId="22" xfId="62" applyNumberFormat="1" applyFont="1" applyBorder="1" applyAlignment="1">
      <alignment horizontal="center" vertical="center"/>
    </xf>
    <xf numFmtId="38" fontId="64" fillId="0" borderId="22" xfId="61" applyNumberFormat="1" applyFont="1" applyFill="1" applyBorder="1" applyProtection="1"/>
    <xf numFmtId="40" fontId="64" fillId="0" borderId="22" xfId="61" applyNumberFormat="1" applyFont="1" applyFill="1" applyBorder="1" applyProtection="1"/>
    <xf numFmtId="40" fontId="64" fillId="0" borderId="22" xfId="61" applyFont="1" applyFill="1" applyBorder="1" applyAlignment="1" applyProtection="1">
      <alignment horizontal="right"/>
    </xf>
    <xf numFmtId="40" fontId="64" fillId="7" borderId="32" xfId="61" applyFont="1" applyFill="1" applyBorder="1" applyAlignment="1" applyProtection="1">
      <alignment horizontal="center"/>
    </xf>
    <xf numFmtId="191" fontId="64" fillId="0" borderId="32" xfId="62" applyNumberFormat="1" applyFont="1" applyBorder="1" applyAlignment="1">
      <alignment horizontal="center" vertical="center"/>
    </xf>
    <xf numFmtId="187" fontId="64" fillId="0" borderId="32" xfId="62" applyNumberFormat="1" applyFont="1" applyBorder="1" applyAlignment="1">
      <alignment horizontal="center" vertical="center"/>
    </xf>
    <xf numFmtId="40" fontId="64" fillId="0" borderId="32" xfId="61" applyFont="1" applyBorder="1" applyAlignment="1">
      <alignment horizontal="right" vertical="center"/>
    </xf>
    <xf numFmtId="38" fontId="50" fillId="0" borderId="35" xfId="61" applyNumberFormat="1" applyFont="1" applyFill="1" applyBorder="1" applyAlignment="1" applyProtection="1">
      <alignment horizontal="left"/>
    </xf>
    <xf numFmtId="38" fontId="50" fillId="0" borderId="38" xfId="61" applyNumberFormat="1" applyFont="1" applyFill="1" applyBorder="1" applyAlignment="1" applyProtection="1">
      <alignment horizontal="left"/>
    </xf>
    <xf numFmtId="38" fontId="49" fillId="7" borderId="38" xfId="61" applyNumberFormat="1" applyFont="1" applyFill="1" applyBorder="1" applyAlignment="1" applyProtection="1">
      <alignment horizontal="left"/>
    </xf>
    <xf numFmtId="38" fontId="49" fillId="7" borderId="35" xfId="61" applyNumberFormat="1" applyFont="1" applyFill="1" applyBorder="1" applyAlignment="1" applyProtection="1">
      <alignment horizontal="left"/>
    </xf>
    <xf numFmtId="38" fontId="49" fillId="7" borderId="38" xfId="61" applyNumberFormat="1" applyFont="1" applyFill="1" applyBorder="1" applyAlignment="1" applyProtection="1">
      <alignment horizontal="left"/>
    </xf>
    <xf numFmtId="40" fontId="51" fillId="0" borderId="32" xfId="61" applyFont="1" applyBorder="1" applyAlignment="1">
      <alignment horizontal="center" vertical="center"/>
    </xf>
    <xf numFmtId="40" fontId="49" fillId="0" borderId="32" xfId="61" applyFont="1" applyBorder="1" applyAlignment="1">
      <alignment horizontal="center" vertical="center"/>
    </xf>
    <xf numFmtId="191" fontId="50" fillId="0" borderId="22" xfId="61" applyNumberFormat="1" applyFont="1" applyFill="1" applyBorder="1" applyProtection="1"/>
    <xf numFmtId="191" fontId="49" fillId="0" borderId="32" xfId="61" applyNumberFormat="1" applyFont="1" applyBorder="1" applyAlignment="1">
      <alignment horizontal="right" vertical="center"/>
    </xf>
    <xf numFmtId="38" fontId="63" fillId="0" borderId="32" xfId="61" applyNumberFormat="1" applyFont="1" applyBorder="1" applyAlignment="1">
      <alignment horizontal="center" vertical="center"/>
    </xf>
    <xf numFmtId="38" fontId="49" fillId="0" borderId="32" xfId="61" applyNumberFormat="1" applyFont="1" applyBorder="1" applyAlignment="1">
      <alignment horizontal="center" vertical="center"/>
    </xf>
    <xf numFmtId="0" fontId="49" fillId="0" borderId="0" xfId="0" applyFont="1"/>
    <xf numFmtId="38" fontId="50" fillId="7" borderId="35" xfId="61" applyNumberFormat="1" applyFont="1" applyFill="1" applyBorder="1" applyAlignment="1" applyProtection="1">
      <alignment horizontal="left"/>
    </xf>
    <xf numFmtId="38" fontId="50" fillId="7" borderId="38" xfId="61" applyNumberFormat="1" applyFont="1" applyFill="1" applyBorder="1" applyAlignment="1" applyProtection="1">
      <alignment horizontal="left"/>
    </xf>
    <xf numFmtId="38" fontId="64" fillId="7" borderId="35" xfId="61" applyNumberFormat="1" applyFont="1" applyFill="1" applyBorder="1" applyAlignment="1" applyProtection="1">
      <alignment horizontal="left"/>
    </xf>
    <xf numFmtId="38" fontId="64" fillId="7" borderId="38" xfId="61" applyNumberFormat="1" applyFont="1" applyFill="1" applyBorder="1" applyAlignment="1" applyProtection="1">
      <alignment horizontal="left"/>
    </xf>
    <xf numFmtId="38" fontId="49" fillId="7" borderId="35" xfId="61" applyNumberFormat="1" applyFont="1" applyFill="1" applyBorder="1" applyAlignment="1" applyProtection="1">
      <alignment horizontal="left"/>
    </xf>
    <xf numFmtId="38" fontId="49" fillId="7" borderId="38" xfId="61" applyNumberFormat="1" applyFont="1" applyFill="1" applyBorder="1" applyAlignment="1" applyProtection="1">
      <alignment horizontal="left"/>
    </xf>
    <xf numFmtId="0" fontId="68" fillId="0" borderId="0" xfId="0" applyFont="1" applyFill="1"/>
    <xf numFmtId="38" fontId="64" fillId="0" borderId="0" xfId="61" applyNumberFormat="1" applyFont="1" applyFill="1"/>
    <xf numFmtId="0" fontId="64" fillId="0" borderId="0" xfId="0" applyFont="1" applyFill="1"/>
    <xf numFmtId="0" fontId="69" fillId="0" borderId="0" xfId="0" applyFont="1" applyFill="1"/>
    <xf numFmtId="40" fontId="64" fillId="7" borderId="22" xfId="61" applyFont="1" applyFill="1" applyBorder="1" applyAlignment="1" applyProtection="1">
      <alignment horizontal="center"/>
    </xf>
    <xf numFmtId="38" fontId="64" fillId="0" borderId="41" xfId="61" applyNumberFormat="1" applyFont="1" applyBorder="1" applyAlignment="1">
      <alignment horizontal="center" vertical="center"/>
    </xf>
    <xf numFmtId="0" fontId="64" fillId="0" borderId="37" xfId="0" applyFont="1" applyFill="1" applyBorder="1" applyAlignment="1">
      <alignment vertical="center"/>
    </xf>
    <xf numFmtId="0" fontId="64" fillId="0" borderId="36" xfId="0" applyFont="1" applyFill="1" applyBorder="1" applyAlignment="1">
      <alignment vertical="center"/>
    </xf>
    <xf numFmtId="40" fontId="68" fillId="0" borderId="32" xfId="61" applyFont="1" applyFill="1" applyBorder="1" applyAlignment="1">
      <alignment horizontal="center" vertical="center"/>
    </xf>
    <xf numFmtId="3" fontId="64" fillId="0" borderId="32" xfId="0" applyNumberFormat="1" applyFont="1" applyFill="1" applyBorder="1" applyAlignment="1">
      <alignment vertical="center"/>
    </xf>
    <xf numFmtId="3" fontId="64" fillId="0" borderId="32" xfId="0" applyNumberFormat="1" applyFont="1" applyFill="1" applyBorder="1" applyAlignment="1">
      <alignment horizontal="right" vertical="center"/>
    </xf>
    <xf numFmtId="40" fontId="64" fillId="0" borderId="32" xfId="61" applyFont="1" applyFill="1" applyBorder="1" applyAlignment="1">
      <alignment horizontal="right" vertical="center"/>
    </xf>
    <xf numFmtId="40" fontId="64" fillId="0" borderId="22" xfId="61" applyFont="1" applyFill="1" applyBorder="1" applyAlignment="1">
      <alignment vertical="center"/>
    </xf>
    <xf numFmtId="0" fontId="64" fillId="0" borderId="41" xfId="0" applyFont="1" applyFill="1" applyBorder="1" applyAlignment="1">
      <alignment vertical="center"/>
    </xf>
    <xf numFmtId="0" fontId="64" fillId="0" borderId="39" xfId="0" applyFont="1" applyFill="1" applyBorder="1" applyAlignment="1">
      <alignment vertical="center"/>
    </xf>
    <xf numFmtId="38" fontId="49" fillId="0" borderId="32" xfId="62" applyNumberFormat="1" applyFont="1" applyBorder="1" applyAlignment="1">
      <alignment horizontal="center" vertical="center"/>
    </xf>
    <xf numFmtId="38" fontId="49" fillId="0" borderId="22" xfId="61" applyNumberFormat="1" applyFont="1" applyFill="1" applyBorder="1" applyAlignment="1">
      <alignment vertical="center"/>
    </xf>
    <xf numFmtId="38" fontId="49" fillId="0" borderId="22" xfId="62" applyNumberFormat="1" applyFont="1" applyBorder="1" applyAlignment="1">
      <alignment horizontal="center" vertical="center"/>
    </xf>
    <xf numFmtId="38" fontId="47" fillId="0" borderId="17" xfId="61" applyNumberFormat="1" applyFont="1" applyFill="1" applyBorder="1" applyAlignment="1">
      <alignment horizontal="center"/>
    </xf>
    <xf numFmtId="38" fontId="49" fillId="0" borderId="22" xfId="0" applyNumberFormat="1" applyFont="1" applyFill="1" applyBorder="1" applyAlignment="1">
      <alignment vertical="center"/>
    </xf>
    <xf numFmtId="38" fontId="49" fillId="0" borderId="17" xfId="0" applyNumberFormat="1" applyFont="1" applyFill="1" applyBorder="1" applyAlignment="1">
      <alignment horizontal="right"/>
    </xf>
    <xf numFmtId="38" fontId="50" fillId="0" borderId="35" xfId="61" applyNumberFormat="1" applyFont="1" applyFill="1" applyBorder="1" applyAlignment="1" applyProtection="1">
      <alignment horizontal="left"/>
    </xf>
    <xf numFmtId="38" fontId="50" fillId="7" borderId="35" xfId="61" applyNumberFormat="1" applyFont="1" applyFill="1" applyBorder="1" applyAlignment="1" applyProtection="1">
      <alignment horizontal="left"/>
    </xf>
    <xf numFmtId="38" fontId="49" fillId="7" borderId="35" xfId="61" applyNumberFormat="1" applyFont="1" applyFill="1" applyBorder="1" applyAlignment="1" applyProtection="1">
      <alignment horizontal="left"/>
    </xf>
    <xf numFmtId="191" fontId="50" fillId="7" borderId="32" xfId="61" applyNumberFormat="1" applyFont="1" applyFill="1" applyBorder="1" applyAlignment="1" applyProtection="1">
      <alignment horizontal="center"/>
    </xf>
    <xf numFmtId="191" fontId="49" fillId="0" borderId="32" xfId="61" applyNumberFormat="1" applyFont="1" applyFill="1" applyBorder="1" applyAlignment="1">
      <alignment horizontal="right" vertical="center"/>
    </xf>
    <xf numFmtId="191" fontId="49" fillId="0" borderId="32" xfId="0" applyNumberFormat="1" applyFont="1" applyFill="1" applyBorder="1" applyAlignment="1">
      <alignment vertical="center"/>
    </xf>
    <xf numFmtId="191" fontId="49" fillId="0" borderId="32" xfId="0" applyNumberFormat="1" applyFont="1" applyFill="1" applyBorder="1" applyAlignment="1">
      <alignment horizontal="right" vertical="center"/>
    </xf>
    <xf numFmtId="38" fontId="47" fillId="0" borderId="8" xfId="61" applyNumberFormat="1" applyFont="1" applyFill="1" applyBorder="1" applyAlignment="1">
      <alignment horizontal="center"/>
    </xf>
    <xf numFmtId="38" fontId="47" fillId="0" borderId="33" xfId="61" applyNumberFormat="1" applyFont="1" applyFill="1" applyBorder="1" applyAlignment="1">
      <alignment horizontal="center"/>
    </xf>
    <xf numFmtId="38" fontId="51" fillId="0" borderId="32" xfId="61" applyNumberFormat="1" applyFont="1" applyBorder="1" applyAlignment="1">
      <alignment horizontal="center" vertical="center"/>
    </xf>
    <xf numFmtId="38" fontId="49" fillId="0" borderId="22" xfId="61" applyNumberFormat="1" applyFont="1" applyFill="1" applyBorder="1" applyAlignment="1">
      <alignment horizontal="center" vertical="center"/>
    </xf>
    <xf numFmtId="38" fontId="49" fillId="0" borderId="41" xfId="61" applyNumberFormat="1" applyFont="1" applyFill="1" applyBorder="1" applyAlignment="1">
      <alignment horizontal="center" vertical="center"/>
    </xf>
    <xf numFmtId="38" fontId="64" fillId="0" borderId="32" xfId="61" applyNumberFormat="1" applyFont="1" applyBorder="1" applyAlignment="1">
      <alignment horizontal="center" vertical="center"/>
    </xf>
    <xf numFmtId="38" fontId="49" fillId="0" borderId="22" xfId="61" applyNumberFormat="1" applyFont="1" applyBorder="1" applyAlignment="1">
      <alignment horizontal="center" vertical="center"/>
    </xf>
    <xf numFmtId="38" fontId="51" fillId="0" borderId="22" xfId="61" applyNumberFormat="1" applyFont="1" applyBorder="1" applyAlignment="1">
      <alignment horizontal="center" vertical="center"/>
    </xf>
    <xf numFmtId="38" fontId="49" fillId="0" borderId="32" xfId="61" applyNumberFormat="1" applyFont="1" applyFill="1" applyBorder="1" applyAlignment="1">
      <alignment horizontal="center" vertical="center"/>
    </xf>
    <xf numFmtId="38" fontId="47" fillId="0" borderId="32" xfId="61" applyNumberFormat="1" applyFont="1" applyBorder="1" applyAlignment="1">
      <alignment horizontal="center" vertical="center"/>
    </xf>
    <xf numFmtId="38" fontId="49" fillId="0" borderId="23" xfId="61" applyNumberFormat="1" applyFont="1" applyFill="1" applyBorder="1" applyAlignment="1">
      <alignment horizontal="center" vertical="center"/>
    </xf>
    <xf numFmtId="38" fontId="49" fillId="0" borderId="41" xfId="61" applyNumberFormat="1" applyFont="1" applyBorder="1" applyAlignment="1">
      <alignment horizontal="center" vertical="center"/>
    </xf>
    <xf numFmtId="38" fontId="51" fillId="0" borderId="23" xfId="61" applyNumberFormat="1" applyFont="1" applyBorder="1" applyAlignment="1">
      <alignment horizontal="center" vertical="center"/>
    </xf>
    <xf numFmtId="38" fontId="49" fillId="0" borderId="3" xfId="61" applyNumberFormat="1" applyFont="1" applyFill="1" applyBorder="1" applyAlignment="1">
      <alignment horizontal="center"/>
    </xf>
    <xf numFmtId="38" fontId="49" fillId="0" borderId="24" xfId="61" applyNumberFormat="1" applyFont="1" applyFill="1" applyBorder="1" applyAlignment="1">
      <alignment horizontal="center"/>
    </xf>
    <xf numFmtId="38" fontId="64" fillId="0" borderId="22" xfId="61" applyNumberFormat="1" applyFont="1" applyFill="1" applyBorder="1" applyAlignment="1" applyProtection="1">
      <alignment horizontal="center"/>
    </xf>
    <xf numFmtId="38" fontId="64" fillId="0" borderId="22" xfId="61" applyNumberFormat="1" applyFont="1" applyBorder="1" applyAlignment="1">
      <alignment horizontal="center" vertical="center"/>
    </xf>
    <xf numFmtId="38" fontId="49" fillId="0" borderId="0" xfId="61" applyNumberFormat="1" applyFont="1" applyFill="1" applyAlignment="1">
      <alignment horizontal="center"/>
    </xf>
    <xf numFmtId="38" fontId="50" fillId="0" borderId="35" xfId="61" applyNumberFormat="1" applyFont="1" applyFill="1" applyBorder="1" applyAlignment="1" applyProtection="1">
      <alignment horizontal="left"/>
    </xf>
    <xf numFmtId="0" fontId="49" fillId="0" borderId="0" xfId="44" applyFont="1" applyAlignment="1">
      <alignment horizontal="center" vertical="center"/>
    </xf>
    <xf numFmtId="0" fontId="49" fillId="0" borderId="0" xfId="44" applyFont="1" applyAlignment="1">
      <alignment horizontal="left" vertical="center"/>
    </xf>
    <xf numFmtId="38" fontId="50" fillId="7" borderId="35" xfId="61" applyNumberFormat="1" applyFont="1" applyFill="1" applyBorder="1" applyAlignment="1" applyProtection="1">
      <alignment horizontal="left"/>
    </xf>
    <xf numFmtId="38" fontId="49" fillId="7" borderId="35" xfId="61" applyNumberFormat="1" applyFont="1" applyFill="1" applyBorder="1" applyAlignment="1" applyProtection="1">
      <alignment horizontal="left"/>
    </xf>
    <xf numFmtId="38" fontId="63" fillId="7" borderId="35" xfId="61" applyNumberFormat="1" applyFont="1" applyFill="1" applyBorder="1" applyAlignment="1" applyProtection="1">
      <alignment horizontal="left"/>
    </xf>
    <xf numFmtId="38" fontId="63" fillId="7" borderId="38" xfId="61" applyNumberFormat="1" applyFont="1" applyFill="1" applyBorder="1" applyAlignment="1" applyProtection="1">
      <alignment horizontal="left"/>
    </xf>
    <xf numFmtId="40" fontId="63" fillId="7" borderId="32" xfId="61" applyFont="1" applyFill="1" applyBorder="1" applyAlignment="1" applyProtection="1">
      <alignment horizontal="center"/>
    </xf>
    <xf numFmtId="38" fontId="63" fillId="0" borderId="22" xfId="61" applyNumberFormat="1" applyFont="1" applyFill="1" applyBorder="1" applyAlignment="1" applyProtection="1">
      <alignment horizontal="center"/>
    </xf>
    <xf numFmtId="38" fontId="63" fillId="0" borderId="41" xfId="61" applyNumberFormat="1" applyFont="1" applyBorder="1" applyAlignment="1">
      <alignment horizontal="center" vertical="center"/>
    </xf>
    <xf numFmtId="40" fontId="63" fillId="7" borderId="22" xfId="61" applyFont="1" applyFill="1" applyBorder="1" applyAlignment="1" applyProtection="1">
      <alignment horizontal="center"/>
    </xf>
    <xf numFmtId="38" fontId="63" fillId="0" borderId="22" xfId="61" applyNumberFormat="1" applyFont="1" applyBorder="1" applyAlignment="1">
      <alignment horizontal="center" vertical="center"/>
    </xf>
    <xf numFmtId="40" fontId="63" fillId="0" borderId="22" xfId="61" applyFont="1" applyFill="1" applyBorder="1" applyAlignment="1">
      <alignment horizontal="center" vertical="center"/>
    </xf>
    <xf numFmtId="38" fontId="63" fillId="0" borderId="22" xfId="61" applyNumberFormat="1" applyFont="1" applyFill="1" applyBorder="1" applyAlignment="1">
      <alignment horizontal="center" vertical="center"/>
    </xf>
    <xf numFmtId="38" fontId="63" fillId="0" borderId="41" xfId="61" applyNumberFormat="1" applyFont="1" applyFill="1" applyBorder="1" applyAlignment="1">
      <alignment horizontal="center" vertical="center"/>
    </xf>
    <xf numFmtId="0" fontId="49" fillId="0" borderId="0" xfId="0" applyFont="1" applyFill="1" applyAlignment="1"/>
    <xf numFmtId="38" fontId="52" fillId="7" borderId="35" xfId="61" applyNumberFormat="1" applyFont="1" applyFill="1" applyBorder="1" applyAlignment="1" applyProtection="1">
      <alignment horizontal="left"/>
    </xf>
    <xf numFmtId="38" fontId="52" fillId="7" borderId="35" xfId="61" applyNumberFormat="1" applyFont="1" applyFill="1" applyBorder="1" applyAlignment="1" applyProtection="1">
      <alignment horizontal="left"/>
    </xf>
    <xf numFmtId="38" fontId="63" fillId="7" borderId="35" xfId="61" applyNumberFormat="1" applyFont="1" applyFill="1" applyBorder="1" applyAlignment="1" applyProtection="1">
      <alignment horizontal="left"/>
    </xf>
    <xf numFmtId="38" fontId="50" fillId="0" borderId="35" xfId="61" applyNumberFormat="1" applyFont="1" applyFill="1" applyBorder="1" applyAlignment="1" applyProtection="1">
      <alignment horizontal="left"/>
    </xf>
    <xf numFmtId="38" fontId="50" fillId="7" borderId="35" xfId="61" applyNumberFormat="1" applyFont="1" applyFill="1" applyBorder="1" applyAlignment="1" applyProtection="1">
      <alignment horizontal="left"/>
    </xf>
    <xf numFmtId="38" fontId="49" fillId="7" borderId="35" xfId="61" applyNumberFormat="1" applyFont="1" applyFill="1" applyBorder="1" applyAlignment="1" applyProtection="1">
      <alignment horizontal="left"/>
    </xf>
    <xf numFmtId="40" fontId="49" fillId="7" borderId="32" xfId="61" applyFont="1" applyFill="1" applyBorder="1" applyAlignment="1" applyProtection="1">
      <alignment horizontal="center"/>
    </xf>
    <xf numFmtId="191" fontId="49" fillId="7" borderId="32" xfId="61" applyNumberFormat="1" applyFont="1" applyFill="1" applyBorder="1" applyAlignment="1" applyProtection="1">
      <alignment horizontal="center"/>
    </xf>
    <xf numFmtId="191" fontId="49" fillId="7" borderId="32" xfId="61" applyNumberFormat="1" applyFont="1" applyFill="1" applyBorder="1" applyAlignment="1" applyProtection="1">
      <alignment horizontal="left"/>
    </xf>
    <xf numFmtId="0" fontId="49" fillId="0" borderId="37" xfId="0" applyFont="1" applyFill="1" applyBorder="1" applyAlignment="1">
      <alignment vertical="center"/>
    </xf>
    <xf numFmtId="0" fontId="49" fillId="0" borderId="36" xfId="0" applyFont="1" applyFill="1" applyBorder="1" applyAlignment="1">
      <alignment vertical="center"/>
    </xf>
    <xf numFmtId="0" fontId="49" fillId="0" borderId="41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0" fontId="49" fillId="7" borderId="40" xfId="0" applyFont="1" applyFill="1" applyBorder="1" applyAlignment="1">
      <alignment horizontal="left"/>
    </xf>
    <xf numFmtId="38" fontId="49" fillId="7" borderId="32" xfId="61" applyNumberFormat="1" applyFont="1" applyFill="1" applyBorder="1" applyAlignment="1" applyProtection="1">
      <alignment horizontal="center"/>
    </xf>
    <xf numFmtId="38" fontId="49" fillId="7" borderId="39" xfId="61" applyNumberFormat="1" applyFont="1" applyFill="1" applyBorder="1" applyAlignment="1">
      <alignment horizontal="center"/>
    </xf>
    <xf numFmtId="38" fontId="49" fillId="7" borderId="22" xfId="61" applyNumberFormat="1" applyFont="1" applyFill="1" applyBorder="1" applyAlignment="1">
      <alignment horizontal="center"/>
    </xf>
    <xf numFmtId="38" fontId="49" fillId="7" borderId="23" xfId="61" applyNumberFormat="1" applyFont="1" applyFill="1" applyBorder="1" applyAlignment="1">
      <alignment horizontal="center"/>
    </xf>
    <xf numFmtId="38" fontId="49" fillId="0" borderId="22" xfId="61" applyNumberFormat="1" applyFont="1" applyFill="1" applyBorder="1" applyAlignment="1" applyProtection="1">
      <alignment horizontal="center"/>
    </xf>
    <xf numFmtId="0" fontId="46" fillId="0" borderId="0" xfId="44" applyFont="1" applyAlignment="1">
      <alignment horizontal="center" vertical="center"/>
    </xf>
    <xf numFmtId="0" fontId="47" fillId="0" borderId="11" xfId="67" applyFont="1" applyFill="1" applyBorder="1" applyAlignment="1">
      <alignment horizontal="center" vertical="center"/>
    </xf>
    <xf numFmtId="0" fontId="54" fillId="0" borderId="15" xfId="0" applyFont="1" applyFill="1" applyBorder="1" applyAlignment="1">
      <alignment vertical="center"/>
    </xf>
    <xf numFmtId="0" fontId="47" fillId="0" borderId="31" xfId="67" applyFont="1" applyFill="1" applyBorder="1" applyAlignment="1">
      <alignment horizontal="center" vertical="center"/>
    </xf>
    <xf numFmtId="0" fontId="54" fillId="0" borderId="27" xfId="0" applyFont="1" applyFill="1" applyBorder="1" applyAlignment="1">
      <alignment vertical="center"/>
    </xf>
    <xf numFmtId="0" fontId="54" fillId="0" borderId="28" xfId="0" applyFont="1" applyFill="1" applyBorder="1" applyAlignment="1">
      <alignment vertical="center"/>
    </xf>
    <xf numFmtId="0" fontId="54" fillId="0" borderId="19" xfId="0" applyFont="1" applyFill="1" applyBorder="1" applyAlignment="1">
      <alignment vertical="center"/>
    </xf>
    <xf numFmtId="0" fontId="54" fillId="0" borderId="20" xfId="0" applyFont="1" applyFill="1" applyBorder="1" applyAlignment="1">
      <alignment vertical="center"/>
    </xf>
    <xf numFmtId="0" fontId="54" fillId="0" borderId="21" xfId="0" applyFont="1" applyFill="1" applyBorder="1" applyAlignment="1">
      <alignment vertical="center"/>
    </xf>
    <xf numFmtId="0" fontId="47" fillId="0" borderId="24" xfId="67" applyFont="1" applyFill="1" applyBorder="1" applyAlignment="1">
      <alignment horizontal="center" vertical="center"/>
    </xf>
    <xf numFmtId="0" fontId="54" fillId="0" borderId="17" xfId="0" applyFont="1" applyFill="1" applyBorder="1" applyAlignment="1">
      <alignment vertical="center"/>
    </xf>
    <xf numFmtId="0" fontId="49" fillId="0" borderId="43" xfId="44" applyFont="1" applyBorder="1" applyAlignment="1">
      <alignment horizontal="left" vertical="center"/>
    </xf>
    <xf numFmtId="0" fontId="49" fillId="0" borderId="42" xfId="44" applyFont="1" applyBorder="1" applyAlignment="1">
      <alignment horizontal="left" vertical="center"/>
    </xf>
    <xf numFmtId="0" fontId="49" fillId="0" borderId="44" xfId="44" applyFont="1" applyBorder="1" applyAlignment="1">
      <alignment horizontal="left" vertical="center"/>
    </xf>
    <xf numFmtId="0" fontId="49" fillId="0" borderId="35" xfId="44" applyFont="1" applyBorder="1" applyAlignment="1">
      <alignment horizontal="left" vertical="center"/>
    </xf>
    <xf numFmtId="0" fontId="49" fillId="0" borderId="40" xfId="44" applyFont="1" applyBorder="1" applyAlignment="1">
      <alignment horizontal="left" vertical="center"/>
    </xf>
    <xf numFmtId="0" fontId="49" fillId="0" borderId="38" xfId="44" applyFont="1" applyBorder="1" applyAlignment="1">
      <alignment horizontal="left" vertical="center"/>
    </xf>
    <xf numFmtId="0" fontId="49" fillId="0" borderId="45" xfId="44" applyFont="1" applyFill="1" applyBorder="1" applyAlignment="1">
      <alignment horizontal="right" vertical="center"/>
    </xf>
    <xf numFmtId="0" fontId="49" fillId="0" borderId="26" xfId="44" applyFont="1" applyFill="1" applyBorder="1" applyAlignment="1">
      <alignment horizontal="right" vertical="center"/>
    </xf>
    <xf numFmtId="0" fontId="49" fillId="0" borderId="46" xfId="44" applyFont="1" applyFill="1" applyBorder="1" applyAlignment="1">
      <alignment horizontal="right" vertical="center"/>
    </xf>
    <xf numFmtId="190" fontId="49" fillId="0" borderId="43" xfId="63" applyNumberFormat="1" applyFont="1" applyBorder="1" applyAlignment="1">
      <alignment horizontal="center"/>
    </xf>
    <xf numFmtId="190" fontId="49" fillId="0" borderId="42" xfId="63" applyNumberFormat="1" applyFont="1" applyBorder="1" applyAlignment="1">
      <alignment horizontal="center"/>
    </xf>
    <xf numFmtId="190" fontId="49" fillId="0" borderId="44" xfId="63" applyNumberFormat="1" applyFont="1" applyBorder="1" applyAlignment="1">
      <alignment horizontal="center"/>
    </xf>
    <xf numFmtId="3" fontId="47" fillId="0" borderId="35" xfId="0" applyNumberFormat="1" applyFont="1" applyFill="1" applyBorder="1" applyAlignment="1">
      <alignment horizontal="center"/>
    </xf>
    <xf numFmtId="3" fontId="47" fillId="0" borderId="40" xfId="0" applyNumberFormat="1" applyFont="1" applyFill="1" applyBorder="1" applyAlignment="1">
      <alignment horizontal="center"/>
    </xf>
    <xf numFmtId="3" fontId="47" fillId="0" borderId="38" xfId="0" applyNumberFormat="1" applyFont="1" applyFill="1" applyBorder="1" applyAlignment="1">
      <alignment horizontal="center"/>
    </xf>
    <xf numFmtId="3" fontId="49" fillId="0" borderId="35" xfId="0" applyNumberFormat="1" applyFont="1" applyFill="1" applyBorder="1" applyAlignment="1">
      <alignment horizontal="left"/>
    </xf>
    <xf numFmtId="3" fontId="49" fillId="0" borderId="40" xfId="0" applyNumberFormat="1" applyFont="1" applyFill="1" applyBorder="1" applyAlignment="1">
      <alignment horizontal="left"/>
    </xf>
    <xf numFmtId="3" fontId="49" fillId="0" borderId="38" xfId="0" applyNumberFormat="1" applyFont="1" applyFill="1" applyBorder="1" applyAlignment="1">
      <alignment horizontal="left"/>
    </xf>
    <xf numFmtId="190" fontId="49" fillId="0" borderId="35" xfId="63" applyNumberFormat="1" applyFont="1" applyBorder="1" applyAlignment="1">
      <alignment horizontal="center"/>
    </xf>
    <xf numFmtId="190" fontId="49" fillId="0" borderId="40" xfId="63" applyNumberFormat="1" applyFont="1" applyBorder="1" applyAlignment="1">
      <alignment horizontal="center"/>
    </xf>
    <xf numFmtId="190" fontId="49" fillId="0" borderId="38" xfId="63" applyNumberFormat="1" applyFont="1" applyBorder="1" applyAlignment="1">
      <alignment horizontal="center"/>
    </xf>
    <xf numFmtId="0" fontId="49" fillId="0" borderId="0" xfId="44" applyFont="1" applyAlignment="1">
      <alignment horizontal="center" vertical="center"/>
    </xf>
    <xf numFmtId="0" fontId="49" fillId="0" borderId="0" xfId="44" applyFont="1" applyAlignment="1">
      <alignment horizontal="left" vertical="center"/>
    </xf>
    <xf numFmtId="0" fontId="49" fillId="0" borderId="2" xfId="0" applyFont="1" applyBorder="1" applyAlignment="1">
      <alignment horizontal="center"/>
    </xf>
    <xf numFmtId="0" fontId="49" fillId="0" borderId="17" xfId="0" applyFont="1" applyBorder="1" applyAlignment="1">
      <alignment horizontal="center"/>
    </xf>
    <xf numFmtId="38" fontId="58" fillId="0" borderId="19" xfId="61" applyNumberFormat="1" applyFont="1" applyFill="1" applyBorder="1" applyAlignment="1">
      <alignment horizontal="center"/>
    </xf>
    <xf numFmtId="38" fontId="58" fillId="0" borderId="20" xfId="61" applyNumberFormat="1" applyFont="1" applyFill="1" applyBorder="1" applyAlignment="1">
      <alignment horizontal="center"/>
    </xf>
    <xf numFmtId="38" fontId="58" fillId="0" borderId="21" xfId="61" applyNumberFormat="1" applyFont="1" applyFill="1" applyBorder="1" applyAlignment="1">
      <alignment horizontal="center"/>
    </xf>
    <xf numFmtId="0" fontId="49" fillId="0" borderId="20" xfId="44" applyFont="1" applyBorder="1" applyAlignment="1">
      <alignment horizontal="center" vertical="center"/>
    </xf>
    <xf numFmtId="0" fontId="49" fillId="0" borderId="2" xfId="44" applyFont="1" applyBorder="1" applyAlignment="1">
      <alignment horizontal="center" vertical="center"/>
    </xf>
    <xf numFmtId="40" fontId="49" fillId="0" borderId="24" xfId="44" applyNumberFormat="1" applyFont="1" applyBorder="1" applyAlignment="1">
      <alignment horizontal="center" vertical="center"/>
    </xf>
    <xf numFmtId="0" fontId="49" fillId="0" borderId="17" xfId="44" applyFont="1" applyBorder="1" applyAlignment="1">
      <alignment horizontal="center" vertical="center"/>
    </xf>
    <xf numFmtId="0" fontId="49" fillId="0" borderId="24" xfId="44" applyFont="1" applyBorder="1" applyAlignment="1">
      <alignment horizontal="center" vertical="center"/>
    </xf>
    <xf numFmtId="40" fontId="49" fillId="0" borderId="24" xfId="61" applyNumberFormat="1" applyFont="1" applyBorder="1" applyAlignment="1">
      <alignment horizontal="center" vertical="center"/>
    </xf>
    <xf numFmtId="40" fontId="49" fillId="0" borderId="17" xfId="61" applyNumberFormat="1" applyFont="1" applyBorder="1" applyAlignment="1">
      <alignment horizontal="center" vertical="center"/>
    </xf>
    <xf numFmtId="40" fontId="49" fillId="0" borderId="24" xfId="61" applyFont="1" applyBorder="1" applyAlignment="1">
      <alignment horizontal="center" vertical="center"/>
    </xf>
    <xf numFmtId="40" fontId="49" fillId="0" borderId="17" xfId="61" applyFont="1" applyBorder="1" applyAlignment="1">
      <alignment horizontal="center" vertical="center"/>
    </xf>
    <xf numFmtId="0" fontId="49" fillId="0" borderId="24" xfId="44" applyFont="1" applyBorder="1" applyAlignment="1">
      <alignment horizontal="left" vertical="center"/>
    </xf>
    <xf numFmtId="0" fontId="49" fillId="0" borderId="2" xfId="44" applyFont="1" applyBorder="1" applyAlignment="1">
      <alignment horizontal="left" vertical="center"/>
    </xf>
    <xf numFmtId="0" fontId="47" fillId="0" borderId="3" xfId="44" applyFont="1" applyBorder="1" applyAlignment="1">
      <alignment horizontal="center" vertical="center"/>
    </xf>
    <xf numFmtId="0" fontId="49" fillId="0" borderId="19" xfId="44" applyFont="1" applyBorder="1" applyAlignment="1">
      <alignment horizontal="left" vertical="center"/>
    </xf>
    <xf numFmtId="0" fontId="49" fillId="0" borderId="20" xfId="44" applyFont="1" applyBorder="1" applyAlignment="1">
      <alignment horizontal="left" vertical="center"/>
    </xf>
    <xf numFmtId="0" fontId="53" fillId="0" borderId="24" xfId="44" applyFont="1" applyBorder="1" applyAlignment="1">
      <alignment horizontal="center" vertical="center"/>
    </xf>
    <xf numFmtId="0" fontId="53" fillId="0" borderId="2" xfId="44" applyFont="1" applyBorder="1" applyAlignment="1">
      <alignment horizontal="center" vertical="center"/>
    </xf>
    <xf numFmtId="0" fontId="53" fillId="0" borderId="17" xfId="44" applyFont="1" applyBorder="1" applyAlignment="1">
      <alignment horizontal="center" vertical="center"/>
    </xf>
    <xf numFmtId="0" fontId="47" fillId="0" borderId="31" xfId="44" applyFont="1" applyBorder="1" applyAlignment="1">
      <alignment horizontal="center" vertical="center"/>
    </xf>
    <xf numFmtId="0" fontId="47" fillId="0" borderId="28" xfId="44" applyFont="1" applyBorder="1" applyAlignment="1">
      <alignment horizontal="center" vertical="center"/>
    </xf>
    <xf numFmtId="0" fontId="47" fillId="0" borderId="19" xfId="44" applyFont="1" applyBorder="1" applyAlignment="1">
      <alignment horizontal="center" vertical="center"/>
    </xf>
    <xf numFmtId="0" fontId="47" fillId="0" borderId="21" xfId="44" applyFont="1" applyBorder="1" applyAlignment="1">
      <alignment horizontal="center" vertical="center"/>
    </xf>
    <xf numFmtId="0" fontId="50" fillId="0" borderId="17" xfId="0" applyFont="1" applyBorder="1" applyAlignment="1">
      <alignment horizontal="left" vertical="center"/>
    </xf>
    <xf numFmtId="0" fontId="59" fillId="0" borderId="3" xfId="0" applyFont="1" applyBorder="1" applyAlignment="1">
      <alignment horizontal="left" vertical="center"/>
    </xf>
    <xf numFmtId="0" fontId="59" fillId="0" borderId="24" xfId="0" applyFont="1" applyBorder="1" applyAlignment="1">
      <alignment horizontal="left" vertical="center"/>
    </xf>
    <xf numFmtId="0" fontId="59" fillId="0" borderId="17" xfId="0" applyFont="1" applyBorder="1" applyAlignment="1">
      <alignment horizontal="left" vertical="center"/>
    </xf>
    <xf numFmtId="0" fontId="47" fillId="0" borderId="11" xfId="44" applyFont="1" applyBorder="1" applyAlignment="1">
      <alignment horizontal="center" vertical="center"/>
    </xf>
    <xf numFmtId="0" fontId="47" fillId="0" borderId="15" xfId="44" applyFont="1" applyBorder="1" applyAlignment="1">
      <alignment horizontal="center" vertical="center"/>
    </xf>
    <xf numFmtId="0" fontId="59" fillId="0" borderId="47" xfId="0" applyFont="1" applyBorder="1" applyAlignment="1">
      <alignment horizontal="right" vertical="center"/>
    </xf>
    <xf numFmtId="0" fontId="55" fillId="0" borderId="0" xfId="0" applyFont="1" applyFill="1" applyBorder="1" applyAlignment="1">
      <alignment horizontal="center" vertical="center"/>
    </xf>
    <xf numFmtId="0" fontId="52" fillId="0" borderId="31" xfId="0" applyFont="1" applyFill="1" applyBorder="1" applyAlignment="1" applyProtection="1">
      <alignment horizontal="center" vertical="center"/>
      <protection locked="0"/>
    </xf>
    <xf numFmtId="0" fontId="52" fillId="0" borderId="28" xfId="0" applyFont="1" applyFill="1" applyBorder="1" applyAlignment="1" applyProtection="1">
      <alignment horizontal="center" vertical="center"/>
      <protection locked="0"/>
    </xf>
    <xf numFmtId="0" fontId="49" fillId="0" borderId="43" xfId="0" applyFont="1" applyFill="1" applyBorder="1" applyAlignment="1">
      <alignment horizontal="left" vertical="center"/>
    </xf>
    <xf numFmtId="0" fontId="49" fillId="0" borderId="42" xfId="0" applyFont="1" applyFill="1" applyBorder="1" applyAlignment="1">
      <alignment horizontal="left" vertical="center"/>
    </xf>
    <xf numFmtId="0" fontId="50" fillId="0" borderId="2" xfId="0" applyFont="1" applyFill="1" applyBorder="1" applyAlignment="1">
      <alignment horizontal="right"/>
    </xf>
    <xf numFmtId="0" fontId="59" fillId="0" borderId="2" xfId="0" applyFont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50" fillId="0" borderId="35" xfId="0" applyFont="1" applyFill="1" applyBorder="1" applyAlignment="1">
      <alignment horizontal="left"/>
    </xf>
    <xf numFmtId="0" fontId="50" fillId="0" borderId="38" xfId="0" applyFont="1" applyFill="1" applyBorder="1" applyAlignment="1">
      <alignment horizontal="left"/>
    </xf>
    <xf numFmtId="38" fontId="50" fillId="7" borderId="35" xfId="61" applyNumberFormat="1" applyFont="1" applyFill="1" applyBorder="1" applyAlignment="1" applyProtection="1">
      <alignment horizontal="left"/>
    </xf>
    <xf numFmtId="38" fontId="50" fillId="7" borderId="38" xfId="61" applyNumberFormat="1" applyFont="1" applyFill="1" applyBorder="1" applyAlignment="1" applyProtection="1">
      <alignment horizontal="left"/>
    </xf>
    <xf numFmtId="38" fontId="52" fillId="7" borderId="35" xfId="61" applyNumberFormat="1" applyFont="1" applyFill="1" applyBorder="1" applyAlignment="1" applyProtection="1">
      <alignment horizontal="left"/>
    </xf>
    <xf numFmtId="38" fontId="52" fillId="7" borderId="38" xfId="61" applyNumberFormat="1" applyFont="1" applyFill="1" applyBorder="1" applyAlignment="1" applyProtection="1">
      <alignment horizontal="left"/>
    </xf>
    <xf numFmtId="3" fontId="47" fillId="0" borderId="35" xfId="0" applyNumberFormat="1" applyFont="1" applyFill="1" applyBorder="1" applyAlignment="1">
      <alignment horizontal="center" vertical="center"/>
    </xf>
    <xf numFmtId="3" fontId="47" fillId="0" borderId="38" xfId="0" applyNumberFormat="1" applyFont="1" applyFill="1" applyBorder="1" applyAlignment="1">
      <alignment horizontal="center" vertical="center"/>
    </xf>
    <xf numFmtId="0" fontId="47" fillId="0" borderId="24" xfId="0" applyFont="1" applyFill="1" applyBorder="1" applyAlignment="1">
      <alignment horizontal="center"/>
    </xf>
    <xf numFmtId="0" fontId="47" fillId="0" borderId="17" xfId="0" applyFont="1" applyFill="1" applyBorder="1" applyAlignment="1">
      <alignment horizontal="center"/>
    </xf>
    <xf numFmtId="38" fontId="50" fillId="0" borderId="35" xfId="61" applyNumberFormat="1" applyFont="1" applyFill="1" applyBorder="1" applyAlignment="1" applyProtection="1">
      <alignment horizontal="left"/>
    </xf>
    <xf numFmtId="38" fontId="50" fillId="0" borderId="38" xfId="61" applyNumberFormat="1" applyFont="1" applyFill="1" applyBorder="1" applyAlignment="1" applyProtection="1">
      <alignment horizontal="left"/>
    </xf>
    <xf numFmtId="0" fontId="47" fillId="0" borderId="37" xfId="0" applyFont="1" applyFill="1" applyBorder="1" applyAlignment="1">
      <alignment horizontal="left"/>
    </xf>
    <xf numFmtId="0" fontId="47" fillId="0" borderId="36" xfId="0" applyFont="1" applyFill="1" applyBorder="1" applyAlignment="1">
      <alignment horizontal="left"/>
    </xf>
    <xf numFmtId="0" fontId="48" fillId="0" borderId="43" xfId="0" applyFont="1" applyFill="1" applyBorder="1" applyAlignment="1">
      <alignment horizontal="left"/>
    </xf>
    <xf numFmtId="0" fontId="48" fillId="0" borderId="44" xfId="0" applyFont="1" applyFill="1" applyBorder="1" applyAlignment="1">
      <alignment horizontal="left"/>
    </xf>
    <xf numFmtId="38" fontId="49" fillId="7" borderId="35" xfId="61" applyNumberFormat="1" applyFont="1" applyFill="1" applyBorder="1" applyAlignment="1" applyProtection="1">
      <alignment horizontal="left"/>
    </xf>
    <xf numFmtId="38" fontId="49" fillId="7" borderId="38" xfId="61" applyNumberFormat="1" applyFont="1" applyFill="1" applyBorder="1" applyAlignment="1" applyProtection="1">
      <alignment horizontal="left"/>
    </xf>
    <xf numFmtId="0" fontId="48" fillId="0" borderId="35" xfId="0" applyFont="1" applyFill="1" applyBorder="1" applyAlignment="1">
      <alignment horizontal="left"/>
    </xf>
    <xf numFmtId="0" fontId="48" fillId="0" borderId="38" xfId="0" applyFont="1" applyFill="1" applyBorder="1" applyAlignment="1">
      <alignment horizontal="left"/>
    </xf>
    <xf numFmtId="38" fontId="63" fillId="0" borderId="35" xfId="61" applyNumberFormat="1" applyFont="1" applyFill="1" applyBorder="1" applyAlignment="1" applyProtection="1">
      <alignment horizontal="left"/>
    </xf>
    <xf numFmtId="38" fontId="63" fillId="0" borderId="38" xfId="61" applyNumberFormat="1" applyFont="1" applyFill="1" applyBorder="1" applyAlignment="1" applyProtection="1">
      <alignment horizontal="left"/>
    </xf>
    <xf numFmtId="0" fontId="49" fillId="0" borderId="35" xfId="0" applyFont="1" applyFill="1" applyBorder="1" applyAlignment="1">
      <alignment horizontal="left" vertical="center"/>
    </xf>
    <xf numFmtId="0" fontId="49" fillId="0" borderId="38" xfId="0" applyFont="1" applyFill="1" applyBorder="1" applyAlignment="1">
      <alignment horizontal="left" vertical="center"/>
    </xf>
    <xf numFmtId="38" fontId="52" fillId="0" borderId="35" xfId="61" applyNumberFormat="1" applyFont="1" applyFill="1" applyBorder="1" applyAlignment="1" applyProtection="1">
      <alignment horizontal="left"/>
    </xf>
    <xf numFmtId="38" fontId="52" fillId="0" borderId="38" xfId="61" applyNumberFormat="1" applyFont="1" applyFill="1" applyBorder="1" applyAlignment="1" applyProtection="1">
      <alignment horizontal="left"/>
    </xf>
    <xf numFmtId="0" fontId="49" fillId="0" borderId="35" xfId="0" applyFont="1" applyFill="1" applyBorder="1" applyAlignment="1">
      <alignment horizontal="center"/>
    </xf>
    <xf numFmtId="0" fontId="49" fillId="0" borderId="38" xfId="0" applyFont="1" applyFill="1" applyBorder="1" applyAlignment="1">
      <alignment horizontal="center"/>
    </xf>
    <xf numFmtId="0" fontId="49" fillId="0" borderId="45" xfId="0" applyFont="1" applyFill="1" applyBorder="1" applyAlignment="1">
      <alignment horizontal="center"/>
    </xf>
    <xf numFmtId="0" fontId="49" fillId="0" borderId="46" xfId="0" applyFont="1" applyFill="1" applyBorder="1" applyAlignment="1">
      <alignment horizontal="center"/>
    </xf>
    <xf numFmtId="0" fontId="61" fillId="0" borderId="3" xfId="0" applyFont="1" applyBorder="1" applyAlignment="1">
      <alignment horizontal="center" vertical="center"/>
    </xf>
    <xf numFmtId="0" fontId="50" fillId="0" borderId="3" xfId="0" applyFont="1" applyBorder="1" applyAlignment="1">
      <alignment horizontal="left" vertical="center"/>
    </xf>
    <xf numFmtId="0" fontId="47" fillId="0" borderId="34" xfId="0" applyFont="1" applyFill="1" applyBorder="1" applyAlignment="1">
      <alignment horizontal="center" vertical="center"/>
    </xf>
    <xf numFmtId="0" fontId="47" fillId="0" borderId="15" xfId="0" applyFont="1" applyFill="1" applyBorder="1" applyAlignment="1">
      <alignment horizontal="center" vertical="center"/>
    </xf>
    <xf numFmtId="0" fontId="59" fillId="0" borderId="48" xfId="0" applyFont="1" applyBorder="1" applyAlignment="1">
      <alignment horizontal="right" vertical="center"/>
    </xf>
    <xf numFmtId="0" fontId="59" fillId="0" borderId="49" xfId="0" applyFont="1" applyBorder="1" applyAlignment="1">
      <alignment horizontal="right" vertical="center"/>
    </xf>
    <xf numFmtId="0" fontId="47" fillId="0" borderId="7" xfId="0" applyFont="1" applyFill="1" applyBorder="1" applyAlignment="1">
      <alignment horizontal="center" vertical="center"/>
    </xf>
    <xf numFmtId="0" fontId="47" fillId="0" borderId="8" xfId="0" applyFont="1" applyFill="1" applyBorder="1" applyAlignment="1">
      <alignment horizontal="center" vertical="center"/>
    </xf>
    <xf numFmtId="0" fontId="47" fillId="0" borderId="19" xfId="0" applyFont="1" applyFill="1" applyBorder="1" applyAlignment="1">
      <alignment horizontal="center" vertical="center"/>
    </xf>
    <xf numFmtId="0" fontId="47" fillId="0" borderId="21" xfId="0" applyFont="1" applyFill="1" applyBorder="1" applyAlignment="1">
      <alignment horizontal="center" vertical="center"/>
    </xf>
    <xf numFmtId="40" fontId="47" fillId="0" borderId="34" xfId="61" applyFont="1" applyFill="1" applyBorder="1" applyAlignment="1">
      <alignment horizontal="center" vertical="center"/>
    </xf>
    <xf numFmtId="40" fontId="47" fillId="0" borderId="15" xfId="61" applyFont="1" applyFill="1" applyBorder="1" applyAlignment="1">
      <alignment horizontal="center" vertical="center"/>
    </xf>
    <xf numFmtId="3" fontId="47" fillId="0" borderId="35" xfId="0" applyNumberFormat="1" applyFont="1" applyFill="1" applyBorder="1" applyAlignment="1">
      <alignment horizontal="left" vertical="center"/>
    </xf>
    <xf numFmtId="3" fontId="47" fillId="0" borderId="38" xfId="0" applyNumberFormat="1" applyFont="1" applyFill="1" applyBorder="1" applyAlignment="1">
      <alignment horizontal="left" vertical="center"/>
    </xf>
    <xf numFmtId="0" fontId="49" fillId="0" borderId="7" xfId="0" applyFont="1" applyFill="1" applyBorder="1" applyAlignment="1">
      <alignment horizontal="left" vertical="center"/>
    </xf>
    <xf numFmtId="0" fontId="49" fillId="0" borderId="8" xfId="0" applyFont="1" applyFill="1" applyBorder="1" applyAlignment="1">
      <alignment horizontal="left" vertical="center"/>
    </xf>
    <xf numFmtId="0" fontId="49" fillId="0" borderId="37" xfId="0" applyFont="1" applyFill="1" applyBorder="1" applyAlignment="1">
      <alignment horizontal="left" vertical="center"/>
    </xf>
    <xf numFmtId="0" fontId="49" fillId="0" borderId="36" xfId="0" applyFont="1" applyFill="1" applyBorder="1" applyAlignment="1">
      <alignment horizontal="left" vertical="center"/>
    </xf>
    <xf numFmtId="0" fontId="47" fillId="0" borderId="37" xfId="0" applyFont="1" applyFill="1" applyBorder="1" applyAlignment="1">
      <alignment horizontal="left" vertical="center"/>
    </xf>
    <xf numFmtId="0" fontId="47" fillId="0" borderId="36" xfId="0" applyFont="1" applyFill="1" applyBorder="1" applyAlignment="1">
      <alignment horizontal="left" vertical="center"/>
    </xf>
    <xf numFmtId="0" fontId="47" fillId="0" borderId="35" xfId="0" applyFont="1" applyFill="1" applyBorder="1" applyAlignment="1">
      <alignment horizontal="center" vertical="center"/>
    </xf>
    <xf numFmtId="0" fontId="47" fillId="0" borderId="38" xfId="0" applyFont="1" applyFill="1" applyBorder="1" applyAlignment="1">
      <alignment horizontal="center" vertical="center"/>
    </xf>
    <xf numFmtId="0" fontId="47" fillId="0" borderId="41" xfId="0" applyFont="1" applyFill="1" applyBorder="1" applyAlignment="1">
      <alignment horizontal="center" vertical="center"/>
    </xf>
    <xf numFmtId="0" fontId="47" fillId="0" borderId="39" xfId="0" applyFont="1" applyFill="1" applyBorder="1" applyAlignment="1">
      <alignment horizontal="center" vertical="center"/>
    </xf>
    <xf numFmtId="0" fontId="47" fillId="0" borderId="41" xfId="0" applyFont="1" applyFill="1" applyBorder="1" applyAlignment="1">
      <alignment horizontal="center"/>
    </xf>
    <xf numFmtId="0" fontId="47" fillId="0" borderId="39" xfId="0" applyFont="1" applyFill="1" applyBorder="1" applyAlignment="1">
      <alignment horizontal="center"/>
    </xf>
    <xf numFmtId="38" fontId="64" fillId="7" borderId="35" xfId="61" applyNumberFormat="1" applyFont="1" applyFill="1" applyBorder="1" applyAlignment="1" applyProtection="1">
      <alignment horizontal="left"/>
    </xf>
    <xf numFmtId="38" fontId="64" fillId="7" borderId="38" xfId="61" applyNumberFormat="1" applyFont="1" applyFill="1" applyBorder="1" applyAlignment="1" applyProtection="1">
      <alignment horizontal="left"/>
    </xf>
    <xf numFmtId="38" fontId="66" fillId="7" borderId="35" xfId="61" applyNumberFormat="1" applyFont="1" applyFill="1" applyBorder="1" applyAlignment="1" applyProtection="1">
      <alignment horizontal="left"/>
    </xf>
    <xf numFmtId="38" fontId="66" fillId="7" borderId="38" xfId="61" applyNumberFormat="1" applyFont="1" applyFill="1" applyBorder="1" applyAlignment="1" applyProtection="1">
      <alignment horizontal="left"/>
    </xf>
    <xf numFmtId="38" fontId="50" fillId="7" borderId="35" xfId="61" applyNumberFormat="1" applyFont="1" applyFill="1" applyBorder="1" applyAlignment="1" applyProtection="1">
      <alignment horizontal="left" wrapText="1"/>
    </xf>
    <xf numFmtId="38" fontId="50" fillId="7" borderId="38" xfId="61" applyNumberFormat="1" applyFont="1" applyFill="1" applyBorder="1" applyAlignment="1" applyProtection="1">
      <alignment horizontal="left" wrapText="1"/>
    </xf>
    <xf numFmtId="38" fontId="50" fillId="7" borderId="38" xfId="61" quotePrefix="1" applyNumberFormat="1" applyFont="1" applyFill="1" applyBorder="1" applyAlignment="1" applyProtection="1">
      <alignment horizontal="left"/>
    </xf>
    <xf numFmtId="38" fontId="50" fillId="9" borderId="35" xfId="61" applyNumberFormat="1" applyFont="1" applyFill="1" applyBorder="1" applyAlignment="1" applyProtection="1">
      <alignment horizontal="left"/>
    </xf>
    <xf numFmtId="38" fontId="50" fillId="9" borderId="38" xfId="61" quotePrefix="1" applyNumberFormat="1" applyFont="1" applyFill="1" applyBorder="1" applyAlignment="1" applyProtection="1">
      <alignment horizontal="left"/>
    </xf>
    <xf numFmtId="38" fontId="63" fillId="7" borderId="35" xfId="61" applyNumberFormat="1" applyFont="1" applyFill="1" applyBorder="1" applyAlignment="1" applyProtection="1">
      <alignment horizontal="left"/>
    </xf>
    <xf numFmtId="38" fontId="63" fillId="7" borderId="38" xfId="61" applyNumberFormat="1" applyFont="1" applyFill="1" applyBorder="1" applyAlignment="1" applyProtection="1">
      <alignment horizontal="left"/>
    </xf>
    <xf numFmtId="38" fontId="65" fillId="7" borderId="35" xfId="61" applyNumberFormat="1" applyFont="1" applyFill="1" applyBorder="1" applyAlignment="1" applyProtection="1">
      <alignment horizontal="left"/>
    </xf>
    <xf numFmtId="38" fontId="65" fillId="7" borderId="38" xfId="61" applyNumberFormat="1" applyFont="1" applyFill="1" applyBorder="1" applyAlignment="1" applyProtection="1">
      <alignment horizontal="left"/>
    </xf>
    <xf numFmtId="0" fontId="47" fillId="0" borderId="50" xfId="0" quotePrefix="1" applyFont="1" applyFill="1" applyBorder="1" applyAlignment="1" applyProtection="1">
      <alignment horizontal="center" vertical="center"/>
      <protection locked="0"/>
    </xf>
    <xf numFmtId="0" fontId="47" fillId="0" borderId="51" xfId="0" quotePrefix="1" applyFont="1" applyFill="1" applyBorder="1" applyAlignment="1" applyProtection="1">
      <alignment horizontal="center" vertical="center"/>
      <protection locked="0"/>
    </xf>
    <xf numFmtId="0" fontId="48" fillId="0" borderId="41" xfId="0" applyFont="1" applyFill="1" applyBorder="1" applyAlignment="1">
      <alignment horizontal="left"/>
    </xf>
    <xf numFmtId="0" fontId="48" fillId="0" borderId="39" xfId="0" applyFont="1" applyFill="1" applyBorder="1" applyAlignment="1">
      <alignment horizontal="left"/>
    </xf>
    <xf numFmtId="38" fontId="67" fillId="0" borderId="35" xfId="61" applyNumberFormat="1" applyFont="1" applyFill="1" applyBorder="1" applyAlignment="1" applyProtection="1">
      <alignment horizontal="left"/>
    </xf>
    <xf numFmtId="38" fontId="67" fillId="0" borderId="38" xfId="61" applyNumberFormat="1" applyFont="1" applyFill="1" applyBorder="1" applyAlignment="1" applyProtection="1">
      <alignment horizontal="left"/>
    </xf>
    <xf numFmtId="0" fontId="47" fillId="0" borderId="35" xfId="0" applyFont="1" applyFill="1" applyBorder="1" applyAlignment="1">
      <alignment horizontal="left"/>
    </xf>
    <xf numFmtId="0" fontId="47" fillId="0" borderId="38" xfId="0" applyFont="1" applyFill="1" applyBorder="1" applyAlignment="1">
      <alignment horizontal="left"/>
    </xf>
    <xf numFmtId="0" fontId="47" fillId="0" borderId="50" xfId="0" applyFont="1" applyFill="1" applyBorder="1" applyAlignment="1" applyProtection="1">
      <alignment horizontal="center" vertical="center"/>
      <protection locked="0"/>
    </xf>
    <xf numFmtId="0" fontId="47" fillId="0" borderId="51" xfId="0" applyFont="1" applyFill="1" applyBorder="1" applyAlignment="1" applyProtection="1">
      <alignment horizontal="center" vertical="center"/>
      <protection locked="0"/>
    </xf>
    <xf numFmtId="0" fontId="47" fillId="0" borderId="12" xfId="0" applyFont="1" applyFill="1" applyBorder="1" applyAlignment="1">
      <alignment horizontal="center" vertical="center"/>
    </xf>
    <xf numFmtId="0" fontId="47" fillId="0" borderId="52" xfId="0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6" fillId="0" borderId="20" xfId="0" applyFont="1" applyFill="1" applyBorder="1" applyAlignment="1">
      <alignment horizontal="center" vertical="center"/>
    </xf>
    <xf numFmtId="0" fontId="52" fillId="0" borderId="35" xfId="0" applyFont="1" applyFill="1" applyBorder="1" applyAlignment="1">
      <alignment horizontal="left" vertical="center"/>
    </xf>
    <xf numFmtId="0" fontId="52" fillId="0" borderId="38" xfId="0" applyFont="1" applyFill="1" applyBorder="1" applyAlignment="1">
      <alignment horizontal="left" vertical="center"/>
    </xf>
    <xf numFmtId="0" fontId="60" fillId="0" borderId="0" xfId="0" applyFont="1" applyBorder="1" applyAlignment="1">
      <alignment horizontal="center"/>
    </xf>
    <xf numFmtId="0" fontId="61" fillId="0" borderId="24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40" fontId="9" fillId="0" borderId="7" xfId="61" applyFont="1" applyBorder="1" applyAlignment="1">
      <alignment horizontal="center"/>
    </xf>
    <xf numFmtId="40" fontId="9" fillId="0" borderId="0" xfId="61" applyFont="1" applyBorder="1" applyAlignment="1">
      <alignment horizontal="center"/>
    </xf>
    <xf numFmtId="40" fontId="9" fillId="0" borderId="8" xfId="61" applyFont="1" applyBorder="1" applyAlignment="1">
      <alignment horizontal="center"/>
    </xf>
    <xf numFmtId="40" fontId="38" fillId="7" borderId="53" xfId="61" applyFont="1" applyFill="1" applyBorder="1" applyAlignment="1">
      <alignment horizontal="center"/>
    </xf>
    <xf numFmtId="40" fontId="38" fillId="7" borderId="1" xfId="61" applyFont="1" applyFill="1" applyBorder="1" applyAlignment="1">
      <alignment horizontal="center"/>
    </xf>
    <xf numFmtId="0" fontId="27" fillId="7" borderId="53" xfId="69" applyFont="1" applyFill="1" applyBorder="1" applyAlignment="1">
      <alignment horizontal="center"/>
    </xf>
    <xf numFmtId="0" fontId="27" fillId="7" borderId="54" xfId="69" applyFont="1" applyFill="1" applyBorder="1" applyAlignment="1">
      <alignment horizontal="center"/>
    </xf>
    <xf numFmtId="40" fontId="37" fillId="0" borderId="7" xfId="61" applyFont="1" applyBorder="1" applyAlignment="1">
      <alignment horizontal="left"/>
    </xf>
    <xf numFmtId="40" fontId="37" fillId="0" borderId="0" xfId="61" applyFont="1" applyBorder="1" applyAlignment="1">
      <alignment horizontal="left"/>
    </xf>
    <xf numFmtId="40" fontId="3" fillId="0" borderId="0" xfId="61" applyFont="1" applyBorder="1" applyAlignment="1">
      <alignment vertical="center"/>
    </xf>
  </cellXfs>
  <cellStyles count="71">
    <cellStyle name=",;F'KOIT[[WAAHK" xfId="1"/>
    <cellStyle name="?? [0]_PERSONAL" xfId="2"/>
    <cellStyle name="???? [0.00]_????" xfId="3"/>
    <cellStyle name="??????[0]_PERSONAL" xfId="4"/>
    <cellStyle name="??????PERSONAL" xfId="5"/>
    <cellStyle name="?????[0]_PERSONAL" xfId="6"/>
    <cellStyle name="?????PERSONAL" xfId="7"/>
    <cellStyle name="????_????" xfId="8"/>
    <cellStyle name="???[0]_PERSONAL" xfId="9"/>
    <cellStyle name="???_PERSONAL" xfId="10"/>
    <cellStyle name="??_??" xfId="11"/>
    <cellStyle name="?@??laroux" xfId="12"/>
    <cellStyle name="=C:\WINDOWS\SYSTEM32\COMMAND.COM" xfId="13"/>
    <cellStyle name="Calc Currency (0)" xfId="14"/>
    <cellStyle name="Calc Currency (2)" xfId="15"/>
    <cellStyle name="Calc Percent (0)" xfId="16"/>
    <cellStyle name="Calc Percent (1)" xfId="17"/>
    <cellStyle name="Calc Percent (2)" xfId="18"/>
    <cellStyle name="Calc Units (0)" xfId="19"/>
    <cellStyle name="Calc Units (1)" xfId="20"/>
    <cellStyle name="Calc Units (2)" xfId="21"/>
    <cellStyle name="Comma [00]" xfId="22"/>
    <cellStyle name="Comma_50-8355เฉพาะปัว" xfId="23"/>
    <cellStyle name="Comma_แบบตารางใหม่" xfId="24"/>
    <cellStyle name="Currency [00]" xfId="25"/>
    <cellStyle name="Date Short" xfId="26"/>
    <cellStyle name="Enter Currency (0)" xfId="27"/>
    <cellStyle name="Enter Currency (2)" xfId="28"/>
    <cellStyle name="Enter Units (0)" xfId="29"/>
    <cellStyle name="Enter Units (1)" xfId="30"/>
    <cellStyle name="Enter Units (2)" xfId="31"/>
    <cellStyle name="Grey" xfId="32"/>
    <cellStyle name="Header1" xfId="33"/>
    <cellStyle name="Header2" xfId="34"/>
    <cellStyle name="Input [yellow]" xfId="35"/>
    <cellStyle name="Link Currency (0)" xfId="36"/>
    <cellStyle name="Link Currency (2)" xfId="37"/>
    <cellStyle name="Link Units (0)" xfId="38"/>
    <cellStyle name="Link Units (1)" xfId="39"/>
    <cellStyle name="Link Units (2)" xfId="40"/>
    <cellStyle name="Normal - Style1" xfId="41"/>
    <cellStyle name="Normal_50-10051 &amp; ข31-กพ-50 -ศูนย์แพทย์ศาสตร์ 9 ชั้น" xfId="42"/>
    <cellStyle name="Normal_50-10127อุดรธานี" xfId="43"/>
    <cellStyle name="Normal_แบบตารางใหม่" xfId="44"/>
    <cellStyle name="Normal_ใบสรุปราคา (2)" xfId="45"/>
    <cellStyle name="ParaBirimi [0]_RESULTS" xfId="46"/>
    <cellStyle name="ParaBirimi_RESULTS" xfId="47"/>
    <cellStyle name="Percent [0]" xfId="48"/>
    <cellStyle name="Percent [00]" xfId="49"/>
    <cellStyle name="Percent [2]" xfId="50"/>
    <cellStyle name="PrePop Currency (0)" xfId="51"/>
    <cellStyle name="PrePop Currency (2)" xfId="52"/>
    <cellStyle name="PrePop Units (0)" xfId="53"/>
    <cellStyle name="PrePop Units (1)" xfId="54"/>
    <cellStyle name="PrePop Units (2)" xfId="55"/>
    <cellStyle name="Text Indent A" xfId="56"/>
    <cellStyle name="Text Indent B" xfId="57"/>
    <cellStyle name="Text Indent C" xfId="58"/>
    <cellStyle name="Virg? [0]_RESULTS" xfId="59"/>
    <cellStyle name="Virg?_RESULTS" xfId="60"/>
    <cellStyle name="เครื่องหมายจุลภาค" xfId="61" builtinId="3"/>
    <cellStyle name="เครื่องหมายจุลภาค 2" xfId="62"/>
    <cellStyle name="เครื่องหมายจุลภาค_4580&amp;87-7-46" xfId="63"/>
    <cellStyle name="เชื่อมโยงหลายมิติ_10091" xfId="64"/>
    <cellStyle name="ตามการเชื่อมโยงหลายมิติ_10091" xfId="65"/>
    <cellStyle name="ปกติ" xfId="0" builtinId="0"/>
    <cellStyle name="ปกติ 2" xfId="66"/>
    <cellStyle name="ปกติ_4580&amp;87-7-46" xfId="67"/>
    <cellStyle name="ปกติ_50-8732  ฟอร์มตารางใหม่" xfId="68"/>
    <cellStyle name="ปกติ_คำนวณค่าเฉลี่ย Factor-F_6%" xfId="69"/>
    <cellStyle name="ปกติ_อาคาร สนง.ระบบบริการการแพทย์ฉุกเฉิน 10252" xfId="7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14</xdr:row>
      <xdr:rowOff>0</xdr:rowOff>
    </xdr:from>
    <xdr:to>
      <xdr:col>1</xdr:col>
      <xdr:colOff>57150</xdr:colOff>
      <xdr:row>14</xdr:row>
      <xdr:rowOff>0</xdr:rowOff>
    </xdr:to>
    <xdr:sp macro="" textlink="">
      <xdr:nvSpPr>
        <xdr:cNvPr id="24909" name="Rectangle 1"/>
        <xdr:cNvSpPr>
          <a:spLocks noChangeArrowheads="1"/>
        </xdr:cNvSpPr>
      </xdr:nvSpPr>
      <xdr:spPr bwMode="auto">
        <a:xfrm>
          <a:off x="457200" y="39814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180975</xdr:colOff>
      <xdr:row>20</xdr:row>
      <xdr:rowOff>114300</xdr:rowOff>
    </xdr:from>
    <xdr:to>
      <xdr:col>0</xdr:col>
      <xdr:colOff>285750</xdr:colOff>
      <xdr:row>20</xdr:row>
      <xdr:rowOff>228600</xdr:rowOff>
    </xdr:to>
    <xdr:sp macro="" textlink="">
      <xdr:nvSpPr>
        <xdr:cNvPr id="24910" name="Rectangle 11"/>
        <xdr:cNvSpPr>
          <a:spLocks noChangeArrowheads="1"/>
        </xdr:cNvSpPr>
      </xdr:nvSpPr>
      <xdr:spPr bwMode="auto">
        <a:xfrm>
          <a:off x="180975" y="594360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20</xdr:row>
      <xdr:rowOff>66675</xdr:rowOff>
    </xdr:from>
    <xdr:to>
      <xdr:col>0</xdr:col>
      <xdr:colOff>257175</xdr:colOff>
      <xdr:row>20</xdr:row>
      <xdr:rowOff>180975</xdr:rowOff>
    </xdr:to>
    <xdr:sp macro="" textlink="">
      <xdr:nvSpPr>
        <xdr:cNvPr id="24516" name="Rectangle 2"/>
        <xdr:cNvSpPr>
          <a:spLocks noChangeArrowheads="1"/>
        </xdr:cNvSpPr>
      </xdr:nvSpPr>
      <xdr:spPr bwMode="auto">
        <a:xfrm>
          <a:off x="152400" y="563880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21</xdr:row>
      <xdr:rowOff>57150</xdr:rowOff>
    </xdr:from>
    <xdr:to>
      <xdr:col>0</xdr:col>
      <xdr:colOff>257175</xdr:colOff>
      <xdr:row>21</xdr:row>
      <xdr:rowOff>171450</xdr:rowOff>
    </xdr:to>
    <xdr:sp macro="" textlink="">
      <xdr:nvSpPr>
        <xdr:cNvPr id="24517" name="Rectangle 2"/>
        <xdr:cNvSpPr>
          <a:spLocks noChangeArrowheads="1"/>
        </xdr:cNvSpPr>
      </xdr:nvSpPr>
      <xdr:spPr bwMode="auto">
        <a:xfrm>
          <a:off x="152400" y="590550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25839" name="AutoShape 5"/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25841" name="AutoShape 7"/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25843" name="AutoShape 9"/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9" name="AutoShape 5"/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11" name="AutoShape 7"/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13" name="AutoShape 9"/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aya2\d_salaya2\WINDOWS\TEMP\Cos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&#3648;&#3626;&#3609;&#3629;&#3619;&#3634;&#3588;&#3634;-%20(&#3626;&#3641;&#3605;&#3619;)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1/Desktop/&#3591;&#3634;&#3609;&#3585;&#3637;&#3628;&#3634;&#3619;&#3634;&#3594;&#3616;&#3633;&#3599;%2060/6.&#3649;&#3610;&#3610;%20&#3611;&#3619;.%20&#3619;&#3632;&#3610;&#3610;&#3652;&#3615;&#3649;&#3626;&#3591;&#3626;&#3623;&#3656;&#3634;&#3591;&#3621;&#3634;&#3609;&#3585;&#3636;&#3592;&#3585;&#3619;&#3619;&#36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สรุป"/>
      <sheetName val="ศูนย์การแพทย์"/>
      <sheetName val="หอพักผู้ป่วย"/>
      <sheetName val="อาคารบริการ"/>
      <sheetName val="สรศป"/>
      <sheetName val="Cost2"/>
      <sheetName val="FR"/>
      <sheetName val="Sheet1"/>
      <sheetName val="วัดใต้"/>
      <sheetName val="산근"/>
      <sheetName val="#REF"/>
      <sheetName val="封面 "/>
      <sheetName val="粉刷"/>
      <sheetName val="裝修"/>
      <sheetName val="風管工程"/>
      <sheetName val="合約價"/>
      <sheetName val="ราคาต่อหน่วย2-9"/>
      <sheetName val="_x0000__x0000__x0000__x0000__x0000_@_x001c__x0014__x0000__x0000__x0000__x0000__x0000__x0002__x0011__x0014__x0000__x0000__x0000__x0000__x0000_ñCe?_x0001__x0000__x0000__x0000_0_x0000_"/>
      <sheetName val="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L"/>
      <sheetName val="BankofThailand"/>
      <sheetName val="TAC"/>
      <sheetName val="รามไทย"/>
      <sheetName val="FORM"/>
      <sheetName val="Quote"/>
      <sheetName val="ตามลูกค้าต้องการ"/>
      <sheetName val="ราคาหนังแท้-เทียม"/>
      <sheetName val="สรุ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(ปร6)"/>
      <sheetName val="ปร5"/>
      <sheetName val="สรุปหมวดงาน(ปร5พ)"/>
      <sheetName val="สรุปหมวดงาน(ปร5ก)"/>
      <sheetName val="สรุปหมวดงาน(ปร5ข)"/>
      <sheetName val="สวนที่1-ก่อสร้าง(ปร4)"/>
      <sheetName val="สวนที่2-ครุภันจัดชื(ปร4) (2)"/>
      <sheetName val="สวนที่3-ค่าใช้จ่ายพ(ปร4) "/>
      <sheetName val="คำนวณ Factor F"/>
    </sheetNames>
    <sheetDataSet>
      <sheetData sheetId="0"/>
      <sheetData sheetId="1">
        <row r="13">
          <cell r="F13">
            <v>141150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7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N79"/>
  <sheetViews>
    <sheetView showGridLines="0" view="pageBreakPreview" topLeftCell="A28" zoomScale="110" zoomScaleSheetLayoutView="110" workbookViewId="0">
      <selection activeCell="G27" sqref="G27"/>
    </sheetView>
  </sheetViews>
  <sheetFormatPr defaultColWidth="9.1640625" defaultRowHeight="18.75"/>
  <cols>
    <col min="1" max="1" width="8" style="216" customWidth="1"/>
    <col min="2" max="2" width="16.6640625" style="216" customWidth="1"/>
    <col min="3" max="3" width="22.6640625" style="216" customWidth="1"/>
    <col min="4" max="4" width="15.83203125" style="216" customWidth="1"/>
    <col min="5" max="5" width="14.5" style="216" customWidth="1"/>
    <col min="6" max="6" width="16.6640625" style="216" customWidth="1"/>
    <col min="7" max="7" width="13.6640625" style="216" customWidth="1"/>
    <col min="8" max="8" width="7.83203125" style="216" customWidth="1"/>
    <col min="9" max="9" width="16" style="216" customWidth="1"/>
    <col min="10" max="10" width="15.33203125" style="216" customWidth="1"/>
    <col min="11" max="11" width="20.5" style="216" customWidth="1"/>
    <col min="12" max="16384" width="9.1640625" style="216"/>
  </cols>
  <sheetData>
    <row r="1" spans="1:14" ht="36" customHeight="1">
      <c r="A1" s="499" t="s">
        <v>1</v>
      </c>
      <c r="B1" s="499"/>
      <c r="C1" s="499"/>
      <c r="D1" s="499"/>
      <c r="E1" s="499"/>
      <c r="F1" s="499"/>
      <c r="G1" s="499"/>
      <c r="H1" s="499"/>
      <c r="I1" s="499"/>
      <c r="K1" s="217" t="s">
        <v>10</v>
      </c>
    </row>
    <row r="2" spans="1:14" ht="21.75">
      <c r="A2" s="510" t="str">
        <f>ปร5!A3</f>
        <v>ชื่อโครงการ/งานก่อสร้าง  ปรับปรุงระบบไฟฟ้า ภายในมหาวิทยาลัยราชภัฏลำปาง</v>
      </c>
      <c r="B2" s="511"/>
      <c r="C2" s="511"/>
      <c r="D2" s="511"/>
      <c r="E2" s="511"/>
      <c r="F2" s="511"/>
      <c r="G2" s="511"/>
      <c r="H2" s="511"/>
      <c r="I2" s="512"/>
    </row>
    <row r="3" spans="1:14" ht="21.75">
      <c r="A3" s="510" t="str">
        <f>ปร5!A4</f>
        <v>สถานที่ก่อสร้าง   ภายในบริเวณมหาวิทยาลัยราชภัฏลำปาง                                   แบบเลขที่</v>
      </c>
      <c r="B3" s="511"/>
      <c r="C3" s="511"/>
      <c r="D3" s="511"/>
      <c r="E3" s="511"/>
      <c r="F3" s="511"/>
      <c r="G3" s="511"/>
      <c r="H3" s="511"/>
      <c r="I3" s="512"/>
    </row>
    <row r="4" spans="1:14" ht="21.75">
      <c r="A4" s="510" t="str">
        <f>ปร5!A5</f>
        <v>หน่วยงานเจ้าของโครงการ/งานก่อสร้าง   มหาวิทยาลัยราชภัฏลำปาง</v>
      </c>
      <c r="B4" s="511"/>
      <c r="C4" s="511"/>
      <c r="D4" s="511"/>
      <c r="E4" s="511"/>
      <c r="F4" s="511"/>
      <c r="G4" s="511"/>
      <c r="H4" s="511"/>
      <c r="I4" s="512"/>
    </row>
    <row r="5" spans="1:14" ht="21.75">
      <c r="A5" s="510" t="s">
        <v>110</v>
      </c>
      <c r="B5" s="511"/>
      <c r="C5" s="511"/>
      <c r="D5" s="511"/>
      <c r="E5" s="511"/>
      <c r="F5" s="511"/>
      <c r="G5" s="511"/>
      <c r="H5" s="511"/>
      <c r="I5" s="512"/>
    </row>
    <row r="6" spans="1:14" ht="21.75">
      <c r="A6" s="513" t="s">
        <v>308</v>
      </c>
      <c r="B6" s="514"/>
      <c r="C6" s="514"/>
      <c r="D6" s="514"/>
      <c r="E6" s="514"/>
      <c r="F6" s="514"/>
      <c r="G6" s="514"/>
      <c r="H6" s="514"/>
      <c r="I6" s="515"/>
    </row>
    <row r="7" spans="1:14" ht="21.75">
      <c r="A7" s="516" t="s">
        <v>56</v>
      </c>
      <c r="B7" s="517"/>
      <c r="C7" s="517"/>
      <c r="D7" s="517"/>
      <c r="E7" s="517"/>
      <c r="F7" s="517"/>
      <c r="G7" s="517"/>
      <c r="H7" s="517"/>
      <c r="I7" s="518"/>
    </row>
    <row r="8" spans="1:14" ht="21.75">
      <c r="A8" s="218" t="s">
        <v>195</v>
      </c>
      <c r="B8" s="219"/>
      <c r="C8" s="220"/>
      <c r="D8" s="221"/>
      <c r="E8" s="222"/>
      <c r="F8" s="222"/>
      <c r="G8" s="223"/>
      <c r="H8" s="224"/>
      <c r="I8" s="225"/>
    </row>
    <row r="9" spans="1:14" ht="21.75">
      <c r="A9" s="226" t="s">
        <v>116</v>
      </c>
      <c r="B9" s="227"/>
      <c r="C9" s="228"/>
      <c r="D9" s="229"/>
      <c r="E9" s="230"/>
      <c r="F9" s="230"/>
      <c r="G9" s="230"/>
      <c r="H9" s="229"/>
      <c r="I9" s="231"/>
      <c r="J9" s="232"/>
      <c r="K9" s="232"/>
      <c r="L9" s="232"/>
      <c r="M9" s="232"/>
      <c r="N9" s="232"/>
    </row>
    <row r="10" spans="1:14" ht="7.5" customHeight="1">
      <c r="A10" s="233"/>
      <c r="B10" s="234"/>
      <c r="C10" s="224"/>
      <c r="D10" s="224"/>
      <c r="E10" s="235"/>
      <c r="F10" s="236"/>
      <c r="G10" s="237"/>
      <c r="H10" s="238"/>
      <c r="I10" s="225"/>
      <c r="J10" s="232"/>
      <c r="K10" s="232"/>
      <c r="L10" s="232"/>
      <c r="M10" s="232"/>
      <c r="N10" s="232"/>
    </row>
    <row r="11" spans="1:14" s="239" customFormat="1" ht="24" customHeight="1">
      <c r="A11" s="500" t="s">
        <v>3</v>
      </c>
      <c r="B11" s="502" t="s">
        <v>15</v>
      </c>
      <c r="C11" s="503"/>
      <c r="D11" s="504"/>
      <c r="E11" s="508" t="s">
        <v>9</v>
      </c>
      <c r="F11" s="509"/>
      <c r="G11" s="502" t="s">
        <v>14</v>
      </c>
      <c r="H11" s="503"/>
      <c r="I11" s="504"/>
      <c r="J11" s="232"/>
      <c r="K11" s="232"/>
      <c r="L11" s="232"/>
      <c r="M11" s="232"/>
      <c r="N11" s="232"/>
    </row>
    <row r="12" spans="1:14" s="239" customFormat="1" ht="24" customHeight="1">
      <c r="A12" s="501"/>
      <c r="B12" s="505"/>
      <c r="C12" s="506"/>
      <c r="D12" s="507"/>
      <c r="E12" s="240"/>
      <c r="F12" s="240"/>
      <c r="G12" s="505"/>
      <c r="H12" s="506"/>
      <c r="I12" s="507"/>
      <c r="J12" s="232"/>
      <c r="K12" s="232"/>
      <c r="L12" s="232"/>
      <c r="M12" s="232"/>
      <c r="N12" s="232"/>
    </row>
    <row r="13" spans="1:14" s="239" customFormat="1" ht="24" customHeight="1">
      <c r="A13" s="241">
        <v>1</v>
      </c>
      <c r="B13" s="242" t="s">
        <v>4</v>
      </c>
      <c r="C13" s="243"/>
      <c r="D13" s="244"/>
      <c r="E13" s="245"/>
      <c r="F13" s="246"/>
      <c r="G13" s="519" t="s">
        <v>197</v>
      </c>
      <c r="H13" s="520"/>
      <c r="I13" s="521"/>
      <c r="J13" s="232"/>
      <c r="K13" s="232"/>
      <c r="L13" s="232"/>
      <c r="M13" s="232"/>
      <c r="N13" s="232"/>
    </row>
    <row r="14" spans="1:14" s="239" customFormat="1" ht="24" customHeight="1">
      <c r="A14" s="247"/>
      <c r="B14" s="248" t="s">
        <v>5</v>
      </c>
      <c r="C14" s="249"/>
      <c r="D14" s="250">
        <f>ปร5!H10</f>
        <v>1.2943</v>
      </c>
      <c r="E14" s="251"/>
      <c r="F14" s="252"/>
      <c r="G14" s="528" t="s">
        <v>196</v>
      </c>
      <c r="H14" s="529"/>
      <c r="I14" s="530"/>
      <c r="J14" s="232"/>
      <c r="K14" s="232"/>
      <c r="L14" s="232"/>
      <c r="M14" s="232"/>
      <c r="N14" s="232"/>
    </row>
    <row r="15" spans="1:14" s="239" customFormat="1" ht="24" customHeight="1">
      <c r="A15" s="256">
        <v>2</v>
      </c>
      <c r="B15" s="257" t="s">
        <v>6</v>
      </c>
      <c r="C15" s="258"/>
      <c r="D15" s="259"/>
      <c r="E15" s="245"/>
      <c r="F15" s="246"/>
      <c r="G15" s="528" t="s">
        <v>283</v>
      </c>
      <c r="H15" s="529"/>
      <c r="I15" s="530"/>
      <c r="J15" s="232"/>
      <c r="K15" s="232"/>
      <c r="L15" s="232"/>
      <c r="M15" s="232"/>
      <c r="N15" s="232"/>
    </row>
    <row r="16" spans="1:14" s="239" customFormat="1" ht="24" customHeight="1">
      <c r="A16" s="260"/>
      <c r="B16" s="248" t="s">
        <v>7</v>
      </c>
      <c r="C16" s="249"/>
      <c r="D16" s="261">
        <v>7.0000000000000007E-2</v>
      </c>
      <c r="E16" s="251"/>
      <c r="F16" s="252"/>
      <c r="G16" s="253"/>
      <c r="H16" s="254"/>
      <c r="I16" s="255"/>
      <c r="J16" s="232"/>
      <c r="K16" s="232"/>
      <c r="L16" s="232"/>
      <c r="M16" s="232"/>
      <c r="N16" s="232"/>
    </row>
    <row r="17" spans="1:14" s="239" customFormat="1" ht="24" customHeight="1">
      <c r="A17" s="256">
        <v>3</v>
      </c>
      <c r="B17" s="257" t="s">
        <v>8</v>
      </c>
      <c r="C17" s="258"/>
      <c r="D17" s="259"/>
      <c r="E17" s="262"/>
      <c r="F17" s="263"/>
      <c r="G17" s="264"/>
      <c r="H17" s="265"/>
      <c r="I17" s="266"/>
      <c r="J17" s="232"/>
      <c r="K17" s="232"/>
      <c r="L17" s="232"/>
      <c r="M17" s="232"/>
      <c r="N17" s="232"/>
    </row>
    <row r="18" spans="1:14" s="239" customFormat="1" ht="24" customHeight="1">
      <c r="A18" s="267"/>
      <c r="B18" s="249"/>
      <c r="C18" s="249"/>
      <c r="D18" s="268"/>
      <c r="E18" s="269"/>
      <c r="F18" s="270"/>
      <c r="G18" s="271"/>
      <c r="H18" s="272"/>
      <c r="I18" s="273"/>
      <c r="J18" s="232"/>
      <c r="K18" s="232"/>
      <c r="L18" s="232"/>
      <c r="M18" s="232"/>
      <c r="N18" s="232"/>
    </row>
    <row r="19" spans="1:14" s="232" customFormat="1" ht="24" customHeight="1">
      <c r="A19" s="274" t="s">
        <v>2</v>
      </c>
      <c r="B19" s="275"/>
      <c r="C19" s="276"/>
      <c r="D19" s="276"/>
      <c r="E19" s="277"/>
      <c r="F19" s="278"/>
      <c r="G19" s="271"/>
      <c r="H19" s="272"/>
      <c r="I19" s="273"/>
    </row>
    <row r="20" spans="1:14" s="232" customFormat="1" ht="25.5" customHeight="1" thickBot="1">
      <c r="A20" s="279" t="s">
        <v>0</v>
      </c>
      <c r="B20" s="280"/>
      <c r="C20" s="281"/>
      <c r="D20" s="281"/>
      <c r="E20" s="282"/>
      <c r="F20" s="283"/>
      <c r="G20" s="522"/>
      <c r="H20" s="523"/>
      <c r="I20" s="524"/>
    </row>
    <row r="21" spans="1:14" s="232" customFormat="1" ht="25.5" customHeight="1" thickTop="1">
      <c r="A21" s="284"/>
      <c r="B21" s="285" t="s">
        <v>11</v>
      </c>
      <c r="C21" s="286"/>
      <c r="D21" s="287" t="s">
        <v>43</v>
      </c>
      <c r="E21" s="288"/>
      <c r="F21" s="289"/>
      <c r="G21" s="525" t="s">
        <v>44</v>
      </c>
      <c r="H21" s="526"/>
      <c r="I21" s="527"/>
    </row>
    <row r="22" spans="1:14" s="232" customFormat="1" ht="25.5" customHeight="1">
      <c r="A22" s="290"/>
      <c r="B22" s="533" t="s">
        <v>45</v>
      </c>
      <c r="C22" s="533"/>
      <c r="D22" s="534"/>
      <c r="E22" s="535"/>
      <c r="F22" s="536"/>
      <c r="G22" s="536"/>
      <c r="H22" s="536"/>
      <c r="I22" s="537"/>
    </row>
    <row r="23" spans="1:14" s="297" customFormat="1" ht="10.5" customHeight="1">
      <c r="A23" s="292"/>
      <c r="B23" s="293"/>
      <c r="C23" s="294"/>
      <c r="D23" s="294"/>
      <c r="E23" s="294"/>
      <c r="F23" s="295"/>
      <c r="G23" s="295"/>
      <c r="H23" s="295"/>
      <c r="I23" s="296"/>
      <c r="J23" s="232"/>
      <c r="K23" s="232"/>
      <c r="L23" s="232"/>
      <c r="M23" s="232"/>
      <c r="N23" s="232"/>
    </row>
    <row r="24" spans="1:14" s="297" customFormat="1" ht="27" customHeight="1">
      <c r="A24" s="298"/>
      <c r="B24" s="299"/>
      <c r="C24" s="298"/>
      <c r="D24" s="298"/>
      <c r="E24" s="300"/>
      <c r="F24" s="300"/>
      <c r="G24" s="301"/>
      <c r="H24" s="302"/>
      <c r="I24" s="303"/>
      <c r="J24" s="232"/>
      <c r="K24" s="232"/>
      <c r="L24" s="232"/>
      <c r="M24" s="232"/>
      <c r="N24" s="232"/>
    </row>
    <row r="25" spans="1:14" s="297" customFormat="1" ht="17.25" customHeight="1"/>
    <row r="26" spans="1:14" ht="24" customHeight="1">
      <c r="A26" s="304"/>
      <c r="B26" s="305"/>
      <c r="C26" s="298"/>
      <c r="D26" s="201" t="s">
        <v>113</v>
      </c>
      <c r="E26" s="201"/>
      <c r="F26" s="201"/>
      <c r="G26" s="201"/>
      <c r="H26" s="201"/>
      <c r="I26" s="303"/>
      <c r="J26" s="307"/>
      <c r="K26" s="307"/>
    </row>
    <row r="27" spans="1:14" ht="24" customHeight="1">
      <c r="A27" s="304"/>
      <c r="B27" s="305"/>
      <c r="C27" s="298"/>
      <c r="D27" s="201" t="s">
        <v>271</v>
      </c>
      <c r="E27" s="201"/>
      <c r="F27" s="201"/>
      <c r="G27" s="201"/>
      <c r="H27" s="201"/>
      <c r="I27" s="303"/>
      <c r="J27" s="307"/>
      <c r="K27" s="307"/>
    </row>
    <row r="28" spans="1:14" ht="24" customHeight="1">
      <c r="A28" s="304"/>
      <c r="B28" s="305"/>
      <c r="C28" s="298"/>
      <c r="D28" s="201"/>
      <c r="E28" s="201"/>
      <c r="F28" s="201"/>
      <c r="G28" s="201"/>
      <c r="H28" s="201"/>
      <c r="I28" s="303"/>
      <c r="J28" s="307"/>
      <c r="K28" s="307"/>
    </row>
    <row r="29" spans="1:14" s="297" customFormat="1" ht="25.5" customHeight="1">
      <c r="A29" s="304"/>
      <c r="B29" s="305"/>
      <c r="C29" s="298"/>
      <c r="D29" s="201" t="s">
        <v>112</v>
      </c>
      <c r="E29" s="201"/>
      <c r="F29" s="201"/>
      <c r="G29" s="201"/>
      <c r="H29" s="201"/>
      <c r="I29" s="303"/>
      <c r="J29" s="307"/>
      <c r="K29" s="307"/>
    </row>
    <row r="30" spans="1:14" s="297" customFormat="1" ht="25.5" customHeight="1">
      <c r="A30" s="304"/>
      <c r="B30" s="305"/>
      <c r="C30" s="298"/>
      <c r="D30" s="201" t="s">
        <v>277</v>
      </c>
      <c r="E30" s="201"/>
      <c r="F30" s="201"/>
      <c r="G30" s="201"/>
      <c r="H30" s="201"/>
      <c r="I30" s="307"/>
      <c r="J30" s="307"/>
      <c r="K30" s="307"/>
    </row>
    <row r="31" spans="1:14" s="297" customFormat="1" ht="25.5" customHeight="1">
      <c r="A31" s="304"/>
      <c r="B31" s="305"/>
      <c r="C31" s="298"/>
      <c r="D31" s="201"/>
      <c r="E31" s="201"/>
      <c r="F31" s="201"/>
      <c r="G31" s="201"/>
      <c r="H31" s="201"/>
      <c r="I31" s="307"/>
      <c r="J31" s="307"/>
      <c r="K31" s="307"/>
    </row>
    <row r="32" spans="1:14" s="297" customFormat="1" ht="24" customHeight="1">
      <c r="A32" s="309"/>
      <c r="B32" s="310"/>
      <c r="C32" s="310"/>
      <c r="D32" s="201" t="s">
        <v>281</v>
      </c>
      <c r="E32" s="201"/>
      <c r="F32" s="201"/>
      <c r="G32" s="201"/>
      <c r="H32" s="201"/>
      <c r="I32" s="291"/>
      <c r="J32" s="291"/>
      <c r="K32" s="291"/>
    </row>
    <row r="33" spans="1:11" s="297" customFormat="1" ht="21" customHeight="1">
      <c r="A33" s="306"/>
      <c r="B33" s="298"/>
      <c r="C33" s="298"/>
      <c r="D33" s="201" t="s">
        <v>278</v>
      </c>
      <c r="E33" s="201"/>
      <c r="F33" s="201"/>
      <c r="G33" s="201"/>
      <c r="H33" s="201"/>
      <c r="I33" s="291"/>
      <c r="J33" s="291"/>
      <c r="K33" s="291"/>
    </row>
    <row r="34" spans="1:11" s="297" customFormat="1" ht="13.5" customHeight="1">
      <c r="A34" s="306"/>
      <c r="B34" s="298"/>
      <c r="C34" s="298"/>
      <c r="D34" s="308"/>
      <c r="E34" s="298"/>
      <c r="F34" s="298"/>
      <c r="G34" s="298"/>
      <c r="H34" s="307"/>
      <c r="I34" s="291"/>
      <c r="J34" s="291"/>
      <c r="K34" s="291"/>
    </row>
    <row r="35" spans="1:11" s="297" customFormat="1" ht="24" customHeight="1">
      <c r="A35" s="306"/>
      <c r="B35" s="298"/>
      <c r="C35" s="298"/>
      <c r="D35" s="466" t="s">
        <v>112</v>
      </c>
      <c r="E35" s="466"/>
      <c r="F35" s="466"/>
      <c r="G35" s="466"/>
      <c r="H35" s="466"/>
      <c r="I35" s="291"/>
      <c r="J35" s="291"/>
      <c r="K35" s="291"/>
    </row>
    <row r="36" spans="1:11" s="297" customFormat="1" ht="21" customHeight="1">
      <c r="A36" s="306"/>
      <c r="B36" s="311"/>
      <c r="C36" s="216"/>
      <c r="D36" s="465" t="s">
        <v>279</v>
      </c>
      <c r="E36" s="465"/>
      <c r="F36" s="465"/>
      <c r="G36" s="201"/>
      <c r="H36" s="201"/>
      <c r="I36" s="291"/>
      <c r="J36" s="291"/>
      <c r="K36" s="291"/>
    </row>
    <row r="37" spans="1:11" s="297" customFormat="1" ht="21" customHeight="1">
      <c r="A37" s="307"/>
      <c r="B37" s="291"/>
      <c r="C37" s="216"/>
      <c r="D37" s="531"/>
      <c r="E37" s="531"/>
      <c r="F37" s="531"/>
      <c r="G37" s="201"/>
      <c r="H37" s="201"/>
      <c r="I37" s="291"/>
      <c r="J37" s="291"/>
      <c r="K37" s="291"/>
    </row>
    <row r="38" spans="1:11" s="297" customFormat="1" ht="14.25" customHeight="1">
      <c r="A38" s="307"/>
      <c r="B38" s="291"/>
      <c r="C38" s="312"/>
      <c r="D38" s="532" t="s">
        <v>111</v>
      </c>
      <c r="E38" s="532"/>
      <c r="F38" s="532"/>
      <c r="G38" s="532"/>
      <c r="H38" s="532"/>
      <c r="I38" s="291"/>
      <c r="J38" s="291"/>
      <c r="K38" s="291"/>
    </row>
    <row r="39" spans="1:11" s="297" customFormat="1" ht="21" customHeight="1">
      <c r="A39" s="307"/>
      <c r="B39" s="291"/>
      <c r="C39" s="216"/>
      <c r="D39" s="532" t="s">
        <v>280</v>
      </c>
      <c r="E39" s="532"/>
      <c r="F39" s="532"/>
      <c r="G39" s="201"/>
      <c r="H39" s="201"/>
      <c r="I39" s="291"/>
      <c r="J39" s="291"/>
      <c r="K39" s="291"/>
    </row>
    <row r="40" spans="1:11" s="297" customFormat="1" ht="21" customHeight="1">
      <c r="A40" s="307"/>
      <c r="B40" s="291"/>
      <c r="C40" s="216"/>
      <c r="D40" s="291"/>
      <c r="E40" s="307"/>
      <c r="F40" s="307"/>
      <c r="G40" s="307"/>
      <c r="H40" s="307"/>
      <c r="I40" s="291"/>
      <c r="J40" s="291"/>
      <c r="K40" s="291"/>
    </row>
    <row r="41" spans="1:11" s="297" customFormat="1" ht="21" customHeight="1">
      <c r="A41" s="307"/>
      <c r="B41" s="291"/>
      <c r="C41" s="232"/>
      <c r="D41" s="291"/>
      <c r="E41" s="307"/>
      <c r="F41" s="307"/>
      <c r="G41" s="307"/>
      <c r="H41" s="307"/>
      <c r="I41" s="291"/>
      <c r="J41" s="291"/>
      <c r="K41" s="291"/>
    </row>
    <row r="42" spans="1:11" s="297" customFormat="1" ht="21" customHeight="1">
      <c r="A42" s="313"/>
      <c r="B42" s="314"/>
      <c r="C42" s="313"/>
      <c r="D42" s="313"/>
      <c r="E42" s="315"/>
      <c r="F42" s="313"/>
      <c r="G42" s="313"/>
      <c r="H42" s="313"/>
      <c r="I42" s="313"/>
    </row>
    <row r="43" spans="1:11" s="297" customFormat="1" ht="21" customHeight="1">
      <c r="A43" s="313"/>
      <c r="B43" s="316"/>
      <c r="C43" s="313"/>
      <c r="D43" s="313"/>
      <c r="E43" s="313"/>
      <c r="F43" s="317"/>
      <c r="G43" s="313"/>
      <c r="H43" s="313"/>
      <c r="I43" s="313"/>
    </row>
    <row r="44" spans="1:11" s="297" customFormat="1"/>
    <row r="45" spans="1:11" s="297" customFormat="1"/>
    <row r="46" spans="1:11" s="297" customFormat="1">
      <c r="C46" s="232"/>
    </row>
    <row r="47" spans="1:11" s="297" customFormat="1"/>
    <row r="48" spans="1:11" s="297" customFormat="1"/>
    <row r="49" s="297" customFormat="1"/>
    <row r="50" s="297" customFormat="1"/>
    <row r="51" s="297" customFormat="1"/>
    <row r="52" s="297" customFormat="1"/>
    <row r="53" s="297" customFormat="1"/>
    <row r="54" s="297" customFormat="1"/>
    <row r="55" s="297" customFormat="1"/>
    <row r="56" s="297" customFormat="1"/>
    <row r="57" s="297" customFormat="1"/>
    <row r="58" s="297" customFormat="1"/>
    <row r="59" s="297" customFormat="1"/>
    <row r="60" s="297" customFormat="1"/>
    <row r="61" s="297" customFormat="1"/>
    <row r="62" s="297" customFormat="1"/>
    <row r="63" s="297" customFormat="1"/>
    <row r="64" s="297" customFormat="1"/>
    <row r="65" s="297" customFormat="1"/>
    <row r="66" s="297" customFormat="1"/>
    <row r="67" s="297" customFormat="1"/>
    <row r="68" s="297" customFormat="1"/>
    <row r="69" s="297" customFormat="1"/>
    <row r="70" s="297" customFormat="1"/>
    <row r="71" s="297" customFormat="1"/>
    <row r="72" s="297" customFormat="1"/>
    <row r="73" s="297" customFormat="1"/>
    <row r="74" s="297" customFormat="1"/>
    <row r="75" s="297" customFormat="1"/>
    <row r="76" s="297" customFormat="1"/>
    <row r="77" s="297" customFormat="1"/>
    <row r="78" s="297" customFormat="1"/>
    <row r="79" s="297" customFormat="1"/>
  </sheetData>
  <mergeCells count="21">
    <mergeCell ref="D37:F37"/>
    <mergeCell ref="D38:H38"/>
    <mergeCell ref="D39:F39"/>
    <mergeCell ref="B22:D22"/>
    <mergeCell ref="E22:I22"/>
    <mergeCell ref="G13:I13"/>
    <mergeCell ref="G20:I20"/>
    <mergeCell ref="G21:I21"/>
    <mergeCell ref="G14:I14"/>
    <mergeCell ref="G15:I15"/>
    <mergeCell ref="A1:I1"/>
    <mergeCell ref="A11:A12"/>
    <mergeCell ref="B11:D12"/>
    <mergeCell ref="E11:F11"/>
    <mergeCell ref="G11:I12"/>
    <mergeCell ref="A2:I2"/>
    <mergeCell ref="A3:I3"/>
    <mergeCell ref="A4:I4"/>
    <mergeCell ref="A5:I5"/>
    <mergeCell ref="A6:I6"/>
    <mergeCell ref="A7:I7"/>
  </mergeCells>
  <phoneticPr fontId="0" type="noConversion"/>
  <pageMargins left="0.35433070866141736" right="0.23622047244094491" top="0.74803149606299213" bottom="0.47244094488188981" header="0.59055118110236227" footer="0.31496062992125984"/>
  <pageSetup paperSize="9" scale="81" orientation="portrait" horizontalDpi="4294967294" r:id="rId1"/>
  <headerFooter alignWithMargins="0">
    <oddHeader>&amp;R&amp;14แบบ ปร.6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5"/>
  <sheetViews>
    <sheetView view="pageBreakPreview" zoomScale="120" zoomScaleNormal="110" zoomScaleSheetLayoutView="120" workbookViewId="0">
      <selection activeCell="G27" sqref="G27:I27"/>
    </sheetView>
  </sheetViews>
  <sheetFormatPr defaultColWidth="9.1640625" defaultRowHeight="21.75"/>
  <cols>
    <col min="1" max="1" width="6.83203125" style="201" customWidth="1"/>
    <col min="2" max="3" width="9.1640625" style="201"/>
    <col min="4" max="4" width="9.33203125" style="201" bestFit="1" customWidth="1"/>
    <col min="5" max="5" width="8.6640625" style="201" customWidth="1"/>
    <col min="6" max="7" width="9.1640625" style="201"/>
    <col min="8" max="8" width="11" style="201" customWidth="1"/>
    <col min="9" max="16384" width="9.1640625" style="201"/>
  </cols>
  <sheetData>
    <row r="1" spans="1:11" ht="24">
      <c r="A1" s="499" t="s">
        <v>1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</row>
    <row r="2" spans="1:11">
      <c r="A2" s="559" t="s">
        <v>115</v>
      </c>
      <c r="B2" s="560"/>
      <c r="C2" s="560"/>
      <c r="D2" s="560"/>
      <c r="E2" s="560"/>
      <c r="F2" s="560"/>
      <c r="G2" s="560"/>
      <c r="H2" s="560"/>
      <c r="I2" s="560"/>
      <c r="J2" s="560"/>
      <c r="K2" s="561"/>
    </row>
    <row r="3" spans="1:11">
      <c r="A3" s="559" t="s">
        <v>130</v>
      </c>
      <c r="B3" s="560"/>
      <c r="C3" s="560"/>
      <c r="D3" s="560"/>
      <c r="E3" s="560"/>
      <c r="F3" s="560"/>
      <c r="G3" s="560"/>
      <c r="H3" s="560"/>
      <c r="I3" s="560"/>
      <c r="J3" s="560"/>
      <c r="K3" s="561"/>
    </row>
    <row r="4" spans="1:11">
      <c r="A4" s="562" t="s">
        <v>104</v>
      </c>
      <c r="B4" s="560"/>
      <c r="C4" s="560"/>
      <c r="D4" s="560"/>
      <c r="E4" s="560"/>
      <c r="F4" s="560"/>
      <c r="G4" s="560"/>
      <c r="H4" s="560"/>
      <c r="I4" s="560"/>
      <c r="J4" s="560"/>
      <c r="K4" s="561"/>
    </row>
    <row r="5" spans="1:11">
      <c r="A5" s="562" t="s">
        <v>103</v>
      </c>
      <c r="B5" s="560"/>
      <c r="C5" s="560"/>
      <c r="D5" s="560"/>
      <c r="E5" s="560"/>
      <c r="F5" s="560"/>
      <c r="G5" s="560"/>
      <c r="H5" s="560"/>
      <c r="I5" s="560"/>
      <c r="J5" s="560"/>
      <c r="K5" s="561"/>
    </row>
    <row r="6" spans="1:11">
      <c r="A6" s="559" t="s">
        <v>311</v>
      </c>
      <c r="B6" s="560"/>
      <c r="C6" s="560"/>
      <c r="D6" s="560"/>
      <c r="E6" s="560"/>
      <c r="F6" s="560"/>
      <c r="G6" s="560"/>
      <c r="H6" s="560"/>
      <c r="I6" s="560"/>
      <c r="J6" s="560"/>
      <c r="K6" s="561"/>
    </row>
    <row r="7" spans="1:11" ht="22.5" thickBot="1">
      <c r="A7" s="565" t="s">
        <v>56</v>
      </c>
      <c r="B7" s="565"/>
      <c r="C7" s="565"/>
      <c r="D7" s="565"/>
      <c r="E7" s="565"/>
      <c r="F7" s="565"/>
      <c r="G7" s="565"/>
      <c r="H7" s="565"/>
      <c r="I7" s="565"/>
      <c r="J7" s="565"/>
      <c r="K7" s="565"/>
    </row>
    <row r="8" spans="1:11" ht="22.5" thickTop="1">
      <c r="A8" s="549" t="s">
        <v>3</v>
      </c>
      <c r="B8" s="549" t="s">
        <v>15</v>
      </c>
      <c r="C8" s="549"/>
      <c r="D8" s="549"/>
      <c r="E8" s="549"/>
      <c r="F8" s="555" t="s">
        <v>75</v>
      </c>
      <c r="G8" s="556"/>
      <c r="H8" s="563" t="s">
        <v>77</v>
      </c>
      <c r="I8" s="555" t="s">
        <v>66</v>
      </c>
      <c r="J8" s="556"/>
      <c r="K8" s="563" t="s">
        <v>14</v>
      </c>
    </row>
    <row r="9" spans="1:11">
      <c r="A9" s="549"/>
      <c r="B9" s="549"/>
      <c r="C9" s="549"/>
      <c r="D9" s="549"/>
      <c r="E9" s="549"/>
      <c r="F9" s="557" t="s">
        <v>78</v>
      </c>
      <c r="G9" s="558"/>
      <c r="H9" s="564"/>
      <c r="I9" s="557" t="s">
        <v>76</v>
      </c>
      <c r="J9" s="558"/>
      <c r="K9" s="564"/>
    </row>
    <row r="10" spans="1:11">
      <c r="A10" s="202">
        <v>1</v>
      </c>
      <c r="B10" s="547" t="s">
        <v>74</v>
      </c>
      <c r="C10" s="548"/>
      <c r="D10" s="548"/>
      <c r="E10" s="203"/>
      <c r="F10" s="540">
        <f>'สวนที่1-ก่อสร้าง(ปร4)'!K43</f>
        <v>0</v>
      </c>
      <c r="G10" s="541"/>
      <c r="H10" s="204">
        <v>1.2943</v>
      </c>
      <c r="I10" s="545"/>
      <c r="J10" s="546"/>
      <c r="K10" s="202"/>
    </row>
    <row r="11" spans="1:11">
      <c r="A11" s="202">
        <v>2</v>
      </c>
      <c r="B11" s="547" t="s">
        <v>88</v>
      </c>
      <c r="C11" s="548"/>
      <c r="D11" s="548"/>
      <c r="E11" s="203"/>
      <c r="F11" s="540">
        <f>'สวนที่2-ครุภันจัดชื(ปร4) (2)'!K41</f>
        <v>0</v>
      </c>
      <c r="G11" s="541"/>
      <c r="H11" s="205">
        <v>1.07</v>
      </c>
      <c r="I11" s="545"/>
      <c r="J11" s="546"/>
      <c r="K11" s="202"/>
    </row>
    <row r="12" spans="1:11">
      <c r="A12" s="202">
        <v>3</v>
      </c>
      <c r="B12" s="547" t="s">
        <v>89</v>
      </c>
      <c r="C12" s="548"/>
      <c r="D12" s="548"/>
      <c r="E12" s="203"/>
      <c r="F12" s="540">
        <f>'สวนที่3-ค่าใช้จ่ายพ(ปร4) '!K19</f>
        <v>0</v>
      </c>
      <c r="G12" s="541"/>
      <c r="H12" s="205">
        <v>0</v>
      </c>
      <c r="I12" s="540"/>
      <c r="J12" s="541"/>
      <c r="K12" s="202"/>
    </row>
    <row r="13" spans="1:11">
      <c r="A13" s="202"/>
      <c r="B13" s="206"/>
      <c r="C13" s="207"/>
      <c r="D13" s="207"/>
      <c r="E13" s="208"/>
      <c r="F13" s="542"/>
      <c r="G13" s="541"/>
      <c r="H13" s="202"/>
      <c r="I13" s="209"/>
      <c r="J13" s="203"/>
      <c r="K13" s="202"/>
    </row>
    <row r="14" spans="1:11">
      <c r="A14" s="202"/>
      <c r="B14" s="552" t="s">
        <v>79</v>
      </c>
      <c r="C14" s="553"/>
      <c r="D14" s="553"/>
      <c r="E14" s="554"/>
      <c r="F14" s="542"/>
      <c r="G14" s="541"/>
      <c r="H14" s="202"/>
      <c r="I14" s="209"/>
      <c r="J14" s="203"/>
      <c r="K14" s="202"/>
    </row>
    <row r="15" spans="1:11">
      <c r="A15" s="202"/>
      <c r="B15" s="547" t="s">
        <v>80</v>
      </c>
      <c r="C15" s="548"/>
      <c r="D15" s="548"/>
      <c r="E15" s="210">
        <v>0</v>
      </c>
      <c r="F15" s="542"/>
      <c r="G15" s="541"/>
      <c r="H15" s="202"/>
      <c r="I15" s="209"/>
      <c r="J15" s="203"/>
      <c r="K15" s="202"/>
    </row>
    <row r="16" spans="1:11">
      <c r="A16" s="202"/>
      <c r="B16" s="547" t="s">
        <v>81</v>
      </c>
      <c r="C16" s="548"/>
      <c r="D16" s="548"/>
      <c r="E16" s="210">
        <v>0</v>
      </c>
      <c r="F16" s="542"/>
      <c r="G16" s="541"/>
      <c r="H16" s="202"/>
      <c r="I16" s="209"/>
      <c r="J16" s="203"/>
      <c r="K16" s="202"/>
    </row>
    <row r="17" spans="1:11">
      <c r="A17" s="202"/>
      <c r="B17" s="547" t="s">
        <v>114</v>
      </c>
      <c r="C17" s="548"/>
      <c r="D17" s="548"/>
      <c r="E17" s="211">
        <v>0.06</v>
      </c>
      <c r="F17" s="542"/>
      <c r="G17" s="541"/>
      <c r="H17" s="202"/>
      <c r="I17" s="209"/>
      <c r="J17" s="203"/>
      <c r="K17" s="202"/>
    </row>
    <row r="18" spans="1:11">
      <c r="A18" s="202"/>
      <c r="B18" s="550" t="s">
        <v>82</v>
      </c>
      <c r="C18" s="551"/>
      <c r="D18" s="551"/>
      <c r="E18" s="212">
        <v>7.0000000000000007E-2</v>
      </c>
      <c r="F18" s="542"/>
      <c r="G18" s="541"/>
      <c r="H18" s="202"/>
      <c r="I18" s="209"/>
      <c r="J18" s="203"/>
      <c r="K18" s="202"/>
    </row>
    <row r="19" spans="1:11">
      <c r="A19" s="204" t="s">
        <v>67</v>
      </c>
      <c r="B19" s="548" t="s">
        <v>83</v>
      </c>
      <c r="C19" s="548"/>
      <c r="D19" s="548"/>
      <c r="E19" s="548"/>
      <c r="F19" s="548"/>
      <c r="G19" s="548"/>
      <c r="H19" s="548"/>
      <c r="I19" s="545"/>
      <c r="J19" s="546"/>
      <c r="K19" s="203"/>
    </row>
    <row r="20" spans="1:11">
      <c r="A20" s="202"/>
      <c r="B20" s="547" t="s">
        <v>84</v>
      </c>
      <c r="C20" s="548"/>
      <c r="D20" s="548"/>
      <c r="E20" s="539"/>
      <c r="F20" s="539"/>
      <c r="G20" s="539"/>
      <c r="H20" s="539"/>
      <c r="I20" s="543"/>
      <c r="J20" s="544"/>
      <c r="K20" s="203"/>
    </row>
    <row r="21" spans="1:11">
      <c r="A21" s="213"/>
      <c r="B21" s="539" t="s">
        <v>85</v>
      </c>
      <c r="C21" s="539"/>
      <c r="D21" s="214"/>
      <c r="E21" s="213" t="s">
        <v>12</v>
      </c>
      <c r="F21" s="213"/>
      <c r="G21" s="213"/>
      <c r="H21" s="213"/>
      <c r="I21" s="213"/>
      <c r="J21" s="213"/>
      <c r="K21" s="213"/>
    </row>
    <row r="22" spans="1:11">
      <c r="A22" s="207"/>
      <c r="B22" s="538" t="s">
        <v>86</v>
      </c>
      <c r="C22" s="538"/>
      <c r="D22" s="215"/>
      <c r="E22" s="207" t="s">
        <v>87</v>
      </c>
      <c r="F22" s="207"/>
      <c r="G22" s="207"/>
      <c r="H22" s="207"/>
      <c r="I22" s="207"/>
      <c r="J22" s="207"/>
      <c r="K22" s="207"/>
    </row>
    <row r="25" spans="1:11">
      <c r="B25" s="201" t="s">
        <v>113</v>
      </c>
      <c r="G25" s="466" t="s">
        <v>112</v>
      </c>
      <c r="H25" s="466"/>
      <c r="I25" s="466"/>
      <c r="J25" s="466"/>
      <c r="K25" s="466"/>
    </row>
    <row r="26" spans="1:11">
      <c r="B26" s="201" t="s">
        <v>273</v>
      </c>
      <c r="G26" s="465" t="s">
        <v>274</v>
      </c>
      <c r="H26" s="465"/>
      <c r="I26" s="465"/>
    </row>
    <row r="27" spans="1:11">
      <c r="G27" s="531"/>
      <c r="H27" s="531"/>
      <c r="I27" s="531"/>
    </row>
    <row r="28" spans="1:11">
      <c r="B28" s="201" t="s">
        <v>112</v>
      </c>
      <c r="G28" s="532" t="s">
        <v>111</v>
      </c>
      <c r="H28" s="532"/>
      <c r="I28" s="532"/>
      <c r="J28" s="532"/>
      <c r="K28" s="532"/>
    </row>
    <row r="29" spans="1:11">
      <c r="B29" s="201" t="s">
        <v>275</v>
      </c>
      <c r="G29" s="531" t="s">
        <v>276</v>
      </c>
      <c r="H29" s="531"/>
      <c r="I29" s="531"/>
    </row>
    <row r="30" spans="1:11">
      <c r="G30" s="531"/>
      <c r="H30" s="531"/>
      <c r="I30" s="531"/>
    </row>
    <row r="31" spans="1:11">
      <c r="B31" s="201" t="s">
        <v>281</v>
      </c>
      <c r="G31" s="532"/>
      <c r="H31" s="532"/>
      <c r="I31" s="532"/>
      <c r="J31" s="532"/>
      <c r="K31" s="532"/>
    </row>
    <row r="32" spans="1:11">
      <c r="B32" s="201" t="s">
        <v>272</v>
      </c>
      <c r="G32" s="531"/>
      <c r="H32" s="531"/>
      <c r="I32" s="531"/>
    </row>
    <row r="34" spans="7:11">
      <c r="G34" s="532"/>
      <c r="H34" s="532"/>
      <c r="I34" s="532"/>
      <c r="J34" s="532"/>
      <c r="K34" s="532"/>
    </row>
    <row r="35" spans="7:11">
      <c r="G35" s="531"/>
      <c r="H35" s="531"/>
      <c r="I35" s="531"/>
    </row>
  </sheetData>
  <mergeCells count="50">
    <mergeCell ref="B19:H19"/>
    <mergeCell ref="B16:D16"/>
    <mergeCell ref="I11:J11"/>
    <mergeCell ref="A1:K1"/>
    <mergeCell ref="A2:K2"/>
    <mergeCell ref="A3:K3"/>
    <mergeCell ref="A4:K4"/>
    <mergeCell ref="A5:K5"/>
    <mergeCell ref="F10:G10"/>
    <mergeCell ref="K8:K9"/>
    <mergeCell ref="I10:J10"/>
    <mergeCell ref="I9:J9"/>
    <mergeCell ref="F11:G11"/>
    <mergeCell ref="H8:H9"/>
    <mergeCell ref="A6:K6"/>
    <mergeCell ref="A7:K7"/>
    <mergeCell ref="I8:J8"/>
    <mergeCell ref="A8:A9"/>
    <mergeCell ref="F8:G8"/>
    <mergeCell ref="F9:G9"/>
    <mergeCell ref="B12:D12"/>
    <mergeCell ref="F12:G12"/>
    <mergeCell ref="F18:G18"/>
    <mergeCell ref="B17:D17"/>
    <mergeCell ref="B8:E9"/>
    <mergeCell ref="B11:D11"/>
    <mergeCell ref="B10:D10"/>
    <mergeCell ref="F13:G13"/>
    <mergeCell ref="F14:G14"/>
    <mergeCell ref="F15:G15"/>
    <mergeCell ref="B18:D18"/>
    <mergeCell ref="B14:E14"/>
    <mergeCell ref="B15:D15"/>
    <mergeCell ref="F16:G16"/>
    <mergeCell ref="B22:C22"/>
    <mergeCell ref="B21:C21"/>
    <mergeCell ref="I12:J12"/>
    <mergeCell ref="G35:I35"/>
    <mergeCell ref="G28:K28"/>
    <mergeCell ref="G29:I29"/>
    <mergeCell ref="G31:K31"/>
    <mergeCell ref="G32:I32"/>
    <mergeCell ref="G34:K34"/>
    <mergeCell ref="F17:G17"/>
    <mergeCell ref="G30:I30"/>
    <mergeCell ref="I20:J20"/>
    <mergeCell ref="I19:J19"/>
    <mergeCell ref="G27:I27"/>
    <mergeCell ref="B20:D20"/>
    <mergeCell ref="E20:H20"/>
  </mergeCells>
  <phoneticPr fontId="44" type="noConversion"/>
  <pageMargins left="0.70866141732283472" right="0.70866141732283472" top="0.74803149606299213" bottom="0.74803149606299213" header="0.31496062992125984" footer="0.31496062992125984"/>
  <pageSetup paperSize="9" scale="99" orientation="portrait" horizontalDpi="4294967293" r:id="rId1"/>
  <headerFooter>
    <oddHeader>&amp;Rแบบ ปร.5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</sheetPr>
  <dimension ref="A1:O39"/>
  <sheetViews>
    <sheetView showGridLines="0" view="pageLayout" zoomScaleSheetLayoutView="90" workbookViewId="0">
      <selection activeCell="B8" sqref="B8:H8"/>
    </sheetView>
  </sheetViews>
  <sheetFormatPr defaultColWidth="9.1640625" defaultRowHeight="21.75"/>
  <cols>
    <col min="1" max="1" width="2.5" style="78" customWidth="1"/>
    <col min="2" max="2" width="7.5" style="78" customWidth="1"/>
    <col min="3" max="3" width="10.1640625" style="78" customWidth="1"/>
    <col min="4" max="4" width="29.5" style="78" customWidth="1"/>
    <col min="5" max="5" width="22.5" style="78" customWidth="1"/>
    <col min="6" max="6" width="17.6640625" style="78" customWidth="1"/>
    <col min="7" max="7" width="16.83203125" style="78" customWidth="1"/>
    <col min="8" max="8" width="15.33203125" style="78" customWidth="1"/>
    <col min="9" max="9" width="9.1640625" style="78" customWidth="1"/>
    <col min="10" max="10" width="13.5" style="78" customWidth="1"/>
    <col min="11" max="11" width="17.33203125" style="78" customWidth="1"/>
    <col min="12" max="16384" width="9.1640625" style="78"/>
  </cols>
  <sheetData>
    <row r="1" spans="1:15" ht="32.25" customHeight="1">
      <c r="B1" s="566" t="s">
        <v>55</v>
      </c>
      <c r="C1" s="566"/>
      <c r="D1" s="566"/>
      <c r="E1" s="566"/>
      <c r="F1" s="566"/>
      <c r="G1" s="566"/>
      <c r="H1" s="566"/>
    </row>
    <row r="2" spans="1:15" ht="23.25" customHeight="1">
      <c r="A2" s="135"/>
      <c r="B2" s="367" t="s">
        <v>117</v>
      </c>
      <c r="C2" s="199"/>
      <c r="D2" s="199"/>
      <c r="E2" s="199"/>
      <c r="F2" s="199"/>
      <c r="G2" s="199"/>
      <c r="H2" s="199"/>
      <c r="I2" s="193"/>
      <c r="J2" s="193"/>
      <c r="K2" s="193"/>
      <c r="L2" s="193"/>
      <c r="M2" s="135"/>
    </row>
    <row r="3" spans="1:15" ht="23.25" customHeight="1">
      <c r="A3" s="135"/>
      <c r="B3" s="368" t="s">
        <v>131</v>
      </c>
      <c r="C3" s="192"/>
      <c r="D3" s="192"/>
      <c r="E3" s="192"/>
      <c r="F3" s="192"/>
      <c r="G3" s="192"/>
      <c r="H3" s="192"/>
      <c r="I3" s="193"/>
      <c r="J3" s="193"/>
      <c r="K3" s="193"/>
      <c r="L3" s="193"/>
      <c r="M3" s="195"/>
      <c r="N3" s="195"/>
      <c r="O3" s="195"/>
    </row>
    <row r="4" spans="1:15" ht="23.25" customHeight="1">
      <c r="A4" s="135"/>
      <c r="B4" s="192" t="s">
        <v>109</v>
      </c>
      <c r="C4" s="192"/>
      <c r="D4" s="192"/>
      <c r="E4" s="192"/>
      <c r="F4" s="192"/>
      <c r="G4" s="192"/>
      <c r="H4" s="192"/>
      <c r="I4" s="193"/>
      <c r="J4" s="193"/>
      <c r="K4" s="193"/>
      <c r="L4" s="193"/>
      <c r="M4" s="194"/>
      <c r="N4" s="194"/>
      <c r="O4" s="194"/>
    </row>
    <row r="5" spans="1:15" ht="23.25" customHeight="1">
      <c r="A5" s="135"/>
      <c r="B5" s="572" t="s">
        <v>102</v>
      </c>
      <c r="C5" s="572"/>
      <c r="D5" s="572"/>
      <c r="E5" s="572"/>
      <c r="F5" s="572"/>
      <c r="G5" s="572"/>
      <c r="H5" s="572"/>
      <c r="I5" s="193"/>
      <c r="J5" s="194"/>
      <c r="K5" s="194"/>
      <c r="L5" s="194"/>
      <c r="M5" s="194"/>
      <c r="N5" s="194"/>
      <c r="O5" s="194"/>
    </row>
    <row r="6" spans="1:15" ht="23.25" customHeight="1">
      <c r="A6" s="135"/>
      <c r="B6" s="572" t="s">
        <v>103</v>
      </c>
      <c r="C6" s="572"/>
      <c r="D6" s="572"/>
      <c r="E6" s="572"/>
      <c r="F6" s="572"/>
      <c r="G6" s="572"/>
      <c r="H6" s="572"/>
      <c r="I6" s="193"/>
      <c r="J6" s="194"/>
      <c r="K6" s="194"/>
      <c r="L6" s="194"/>
      <c r="M6" s="194"/>
      <c r="N6" s="194"/>
      <c r="O6" s="194"/>
    </row>
    <row r="7" spans="1:15" ht="23.25" customHeight="1">
      <c r="A7" s="135"/>
      <c r="B7" s="572" t="s">
        <v>108</v>
      </c>
      <c r="C7" s="572"/>
      <c r="D7" s="572"/>
      <c r="E7" s="572"/>
      <c r="F7" s="572"/>
      <c r="G7" s="572"/>
      <c r="H7" s="572"/>
      <c r="I7" s="193"/>
      <c r="J7" s="194"/>
      <c r="K7" s="194"/>
      <c r="L7" s="194"/>
      <c r="M7" s="194"/>
      <c r="N7" s="194"/>
      <c r="O7" s="194"/>
    </row>
    <row r="8" spans="1:15" ht="23.25" customHeight="1">
      <c r="A8" s="135"/>
      <c r="B8" s="573" t="s">
        <v>312</v>
      </c>
      <c r="C8" s="572"/>
      <c r="D8" s="572"/>
      <c r="E8" s="572"/>
      <c r="F8" s="572"/>
      <c r="G8" s="572"/>
      <c r="H8" s="572"/>
      <c r="I8" s="135"/>
      <c r="J8" s="198"/>
      <c r="K8" s="194"/>
      <c r="L8" s="194"/>
      <c r="M8" s="194"/>
      <c r="N8" s="194"/>
      <c r="O8" s="194"/>
    </row>
    <row r="9" spans="1:15" ht="23.25" customHeight="1">
      <c r="A9" s="135"/>
      <c r="B9" s="200"/>
      <c r="C9" s="166"/>
      <c r="D9" s="167"/>
      <c r="E9" s="571" t="s">
        <v>56</v>
      </c>
      <c r="F9" s="571"/>
      <c r="G9" s="571"/>
      <c r="H9" s="571"/>
      <c r="I9" s="135"/>
      <c r="J9" s="198"/>
      <c r="K9" s="194"/>
      <c r="L9" s="194"/>
      <c r="M9" s="194"/>
      <c r="N9" s="194"/>
      <c r="O9" s="194"/>
    </row>
    <row r="10" spans="1:15" ht="32.25" customHeight="1">
      <c r="B10" s="168" t="s">
        <v>13</v>
      </c>
      <c r="C10" s="567" t="s">
        <v>15</v>
      </c>
      <c r="D10" s="568"/>
      <c r="E10" s="169" t="s">
        <v>28</v>
      </c>
      <c r="F10" s="169" t="s">
        <v>61</v>
      </c>
      <c r="G10" s="170" t="s">
        <v>62</v>
      </c>
      <c r="H10" s="197" t="s">
        <v>14</v>
      </c>
      <c r="I10" s="135"/>
      <c r="J10" s="194"/>
      <c r="K10" s="194"/>
      <c r="L10"/>
      <c r="M10" s="194"/>
      <c r="N10" s="194"/>
      <c r="O10" s="196" t="s">
        <v>56</v>
      </c>
    </row>
    <row r="11" spans="1:15" ht="22.5" customHeight="1">
      <c r="B11" s="171">
        <v>1</v>
      </c>
      <c r="C11" s="569" t="s">
        <v>57</v>
      </c>
      <c r="D11" s="570"/>
      <c r="E11" s="172"/>
      <c r="F11" s="173">
        <f>ปร5!H10</f>
        <v>1.2943</v>
      </c>
      <c r="G11" s="172"/>
      <c r="H11" s="174"/>
    </row>
    <row r="12" spans="1:15" ht="22.5" customHeight="1">
      <c r="B12" s="175">
        <v>2</v>
      </c>
      <c r="C12" s="574" t="s">
        <v>58</v>
      </c>
      <c r="D12" s="575"/>
      <c r="E12" s="172"/>
      <c r="F12" s="173">
        <f>ปร5!H10</f>
        <v>1.2943</v>
      </c>
      <c r="G12" s="172"/>
      <c r="H12" s="176"/>
    </row>
    <row r="13" spans="1:15" ht="22.5" customHeight="1">
      <c r="B13" s="175">
        <v>3</v>
      </c>
      <c r="C13" s="574" t="s">
        <v>59</v>
      </c>
      <c r="D13" s="575"/>
      <c r="E13" s="172"/>
      <c r="F13" s="173">
        <f>ปร5!H10</f>
        <v>1.2943</v>
      </c>
      <c r="G13" s="172"/>
      <c r="H13" s="176"/>
    </row>
    <row r="14" spans="1:15" ht="22.5" customHeight="1">
      <c r="B14" s="175">
        <v>4</v>
      </c>
      <c r="C14" s="574" t="s">
        <v>60</v>
      </c>
      <c r="D14" s="575"/>
      <c r="E14" s="172"/>
      <c r="F14" s="177">
        <f>ปร5!H10</f>
        <v>1.2943</v>
      </c>
      <c r="G14" s="172"/>
      <c r="H14" s="176"/>
    </row>
    <row r="15" spans="1:15" ht="22.5" customHeight="1">
      <c r="B15" s="175"/>
      <c r="C15" s="178"/>
      <c r="D15" s="179"/>
      <c r="E15" s="172"/>
      <c r="F15" s="172"/>
      <c r="G15" s="172"/>
      <c r="H15" s="176"/>
    </row>
    <row r="16" spans="1:15" ht="22.5" customHeight="1">
      <c r="B16" s="175"/>
      <c r="C16" s="179"/>
      <c r="D16" s="179"/>
      <c r="E16" s="172"/>
      <c r="F16" s="172"/>
      <c r="G16" s="172"/>
      <c r="H16" s="176"/>
    </row>
    <row r="17" spans="2:12" ht="22.5" customHeight="1">
      <c r="B17" s="175"/>
      <c r="C17" s="179" t="s">
        <v>63</v>
      </c>
      <c r="D17" s="180"/>
      <c r="E17" s="172"/>
      <c r="F17" s="172"/>
      <c r="G17" s="172"/>
      <c r="H17" s="176"/>
    </row>
    <row r="18" spans="2:12" ht="22.5" customHeight="1">
      <c r="B18" s="175"/>
      <c r="C18" s="179" t="s">
        <v>96</v>
      </c>
      <c r="D18" s="181"/>
      <c r="E18" s="172"/>
      <c r="F18" s="172"/>
      <c r="G18" s="172"/>
      <c r="H18" s="176"/>
    </row>
    <row r="19" spans="2:12" ht="22.5" customHeight="1">
      <c r="B19" s="175"/>
      <c r="C19" s="179" t="s">
        <v>64</v>
      </c>
      <c r="D19" s="180"/>
      <c r="E19" s="172"/>
      <c r="F19" s="172"/>
      <c r="G19" s="172"/>
      <c r="H19" s="176"/>
    </row>
    <row r="20" spans="2:12" ht="22.5" customHeight="1">
      <c r="B20" s="175"/>
      <c r="C20" s="179" t="s">
        <v>129</v>
      </c>
      <c r="D20" s="181"/>
      <c r="E20" s="172"/>
      <c r="F20" s="172"/>
      <c r="G20" s="172"/>
      <c r="H20" s="176"/>
    </row>
    <row r="21" spans="2:12" ht="22.5" customHeight="1">
      <c r="B21" s="175"/>
      <c r="C21" s="179" t="s">
        <v>65</v>
      </c>
      <c r="D21" s="181"/>
      <c r="E21" s="172"/>
      <c r="F21" s="172"/>
      <c r="G21" s="172"/>
      <c r="H21" s="176"/>
    </row>
    <row r="22" spans="2:12" ht="22.5" customHeight="1">
      <c r="B22" s="182"/>
      <c r="C22" s="183"/>
      <c r="D22" s="184"/>
      <c r="E22" s="185"/>
      <c r="F22" s="185"/>
      <c r="G22" s="185"/>
      <c r="H22" s="186"/>
    </row>
    <row r="23" spans="2:12" ht="22.5" customHeight="1" thickBot="1">
      <c r="B23" s="187"/>
      <c r="C23" s="188"/>
      <c r="D23" s="189"/>
      <c r="E23" s="190"/>
      <c r="F23" s="191" t="s">
        <v>66</v>
      </c>
      <c r="G23" s="318"/>
      <c r="H23" s="176"/>
    </row>
    <row r="24" spans="2:12" ht="22.5" thickTop="1"/>
    <row r="25" spans="2:12">
      <c r="H25" s="466"/>
      <c r="I25" s="466"/>
      <c r="J25" s="466"/>
    </row>
    <row r="26" spans="2:12">
      <c r="B26" s="479"/>
      <c r="H26" s="465"/>
      <c r="I26" s="201"/>
      <c r="J26" s="201"/>
    </row>
    <row r="27" spans="2:12">
      <c r="B27" s="479"/>
      <c r="D27" s="201" t="s">
        <v>113</v>
      </c>
      <c r="F27" s="466" t="s">
        <v>112</v>
      </c>
      <c r="G27" s="466"/>
      <c r="H27" s="465"/>
      <c r="I27" s="201"/>
      <c r="J27" s="201"/>
    </row>
    <row r="28" spans="2:12">
      <c r="B28" s="479"/>
      <c r="D28" s="201" t="s">
        <v>273</v>
      </c>
      <c r="F28" s="465" t="s">
        <v>279</v>
      </c>
      <c r="G28" s="465"/>
      <c r="H28" s="466"/>
      <c r="I28" s="466"/>
      <c r="J28" s="466"/>
    </row>
    <row r="29" spans="2:12">
      <c r="B29" s="479"/>
      <c r="D29" s="201"/>
      <c r="F29" s="465"/>
      <c r="G29" s="465"/>
      <c r="H29" s="465"/>
      <c r="I29" s="201"/>
      <c r="J29" s="201"/>
    </row>
    <row r="30" spans="2:12">
      <c r="B30" s="479"/>
      <c r="D30" s="201" t="s">
        <v>112</v>
      </c>
      <c r="F30" s="466" t="s">
        <v>111</v>
      </c>
      <c r="G30" s="466"/>
      <c r="H30" s="465"/>
      <c r="I30" s="201"/>
      <c r="J30" s="201"/>
    </row>
    <row r="31" spans="2:12">
      <c r="B31" s="479"/>
      <c r="D31" s="201" t="s">
        <v>275</v>
      </c>
      <c r="F31" s="465" t="s">
        <v>282</v>
      </c>
      <c r="G31" s="465"/>
      <c r="H31" s="532"/>
      <c r="I31" s="532"/>
      <c r="J31" s="532"/>
      <c r="K31" s="532"/>
      <c r="L31" s="532"/>
    </row>
    <row r="32" spans="2:12">
      <c r="B32" s="479"/>
      <c r="D32" s="201"/>
      <c r="G32" s="465"/>
      <c r="H32" s="531"/>
      <c r="I32" s="531"/>
      <c r="J32" s="531"/>
      <c r="K32" s="201"/>
      <c r="L32" s="201"/>
    </row>
    <row r="33" spans="2:8">
      <c r="B33" s="479"/>
      <c r="D33" s="201" t="s">
        <v>281</v>
      </c>
      <c r="F33" s="201"/>
      <c r="G33" s="201"/>
      <c r="H33" s="479"/>
    </row>
    <row r="34" spans="2:8">
      <c r="B34" s="479"/>
      <c r="D34" s="201" t="s">
        <v>272</v>
      </c>
      <c r="F34" s="201"/>
      <c r="G34" s="201"/>
      <c r="H34" s="479"/>
    </row>
    <row r="35" spans="2:8">
      <c r="B35" s="479"/>
      <c r="D35" s="479"/>
      <c r="F35" s="479"/>
      <c r="G35" s="479"/>
      <c r="H35" s="479"/>
    </row>
    <row r="36" spans="2:8">
      <c r="B36" s="479"/>
      <c r="F36" s="479"/>
      <c r="G36" s="479"/>
      <c r="H36" s="479"/>
    </row>
    <row r="37" spans="2:8" ht="22.5" customHeight="1"/>
    <row r="39" spans="2:8">
      <c r="C39" s="465"/>
    </row>
  </sheetData>
  <mergeCells count="13">
    <mergeCell ref="H31:L31"/>
    <mergeCell ref="H32:J32"/>
    <mergeCell ref="B1:H1"/>
    <mergeCell ref="C10:D10"/>
    <mergeCell ref="C11:D11"/>
    <mergeCell ref="E9:H9"/>
    <mergeCell ref="B5:H5"/>
    <mergeCell ref="B6:H6"/>
    <mergeCell ref="B7:H7"/>
    <mergeCell ref="B8:H8"/>
    <mergeCell ref="C12:D12"/>
    <mergeCell ref="C13:D13"/>
    <mergeCell ref="C14:D14"/>
  </mergeCells>
  <phoneticPr fontId="0" type="noConversion"/>
  <pageMargins left="0.39" right="0.23" top="0.73" bottom="0.5" header="0.5" footer="0.38"/>
  <pageSetup paperSize="9" scale="90" orientation="portrait" horizontalDpi="4294967294" r:id="rId1"/>
  <headerFooter alignWithMargins="0">
    <oddHeader>&amp;R&amp;14แบบปร.5 (ก)   แผ่นที่&amp;P 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01080"/>
  </sheetPr>
  <dimension ref="A1:W460"/>
  <sheetViews>
    <sheetView view="pageBreakPreview" topLeftCell="B1" zoomScaleSheetLayoutView="100" workbookViewId="0">
      <selection activeCell="B6" sqref="B6:L6"/>
    </sheetView>
  </sheetViews>
  <sheetFormatPr defaultRowHeight="21.75"/>
  <cols>
    <col min="1" max="1" width="6.83203125" style="78" hidden="1" customWidth="1"/>
    <col min="2" max="2" width="5.83203125" style="76" customWidth="1"/>
    <col min="3" max="3" width="5.5" style="135" customWidth="1"/>
    <col min="4" max="4" width="38.83203125" style="78" customWidth="1"/>
    <col min="5" max="5" width="8.83203125" style="350" customWidth="1"/>
    <col min="6" max="6" width="8.5" style="78" customWidth="1"/>
    <col min="7" max="7" width="12.5" style="136" customWidth="1"/>
    <col min="8" max="8" width="14.1640625" style="136" customWidth="1"/>
    <col min="9" max="9" width="12" style="137" customWidth="1"/>
    <col min="10" max="10" width="11.33203125" style="115" customWidth="1"/>
    <col min="11" max="11" width="16.6640625" style="137" customWidth="1"/>
    <col min="12" max="12" width="13.83203125" style="115" customWidth="1"/>
    <col min="13" max="13" width="16.5" style="76" customWidth="1"/>
    <col min="14" max="14" width="18.1640625" style="77" customWidth="1"/>
    <col min="15" max="15" width="15.6640625" style="78" customWidth="1"/>
    <col min="16" max="16" width="12.33203125" style="78" customWidth="1"/>
    <col min="17" max="17" width="10.83203125" style="116" customWidth="1"/>
    <col min="18" max="18" width="10.6640625" style="116" customWidth="1"/>
    <col min="19" max="19" width="10.33203125" style="115" customWidth="1"/>
    <col min="20" max="20" width="14.6640625" style="116" customWidth="1"/>
    <col min="21" max="16384" width="9.33203125" style="78"/>
  </cols>
  <sheetData>
    <row r="1" spans="2:23" ht="35.25" customHeight="1">
      <c r="B1" s="604" t="s">
        <v>51</v>
      </c>
      <c r="C1" s="604"/>
      <c r="D1" s="604"/>
      <c r="E1" s="604"/>
      <c r="F1" s="604"/>
      <c r="G1" s="604"/>
      <c r="H1" s="604"/>
      <c r="I1" s="604"/>
      <c r="J1" s="604"/>
      <c r="K1" s="604"/>
      <c r="L1" s="604"/>
      <c r="Q1" s="78"/>
      <c r="R1" s="78"/>
      <c r="S1" s="78"/>
      <c r="T1" s="78"/>
    </row>
    <row r="2" spans="2:23" ht="22.5" customHeight="1">
      <c r="B2" s="605" t="s">
        <v>119</v>
      </c>
      <c r="C2" s="560"/>
      <c r="D2" s="560"/>
      <c r="E2" s="560"/>
      <c r="F2" s="560"/>
      <c r="G2" s="560"/>
      <c r="H2" s="560"/>
      <c r="I2" s="560"/>
      <c r="J2" s="560"/>
      <c r="K2" s="560"/>
      <c r="L2" s="560"/>
      <c r="Q2" s="78"/>
      <c r="R2" s="78"/>
      <c r="S2" s="78"/>
      <c r="T2" s="78"/>
    </row>
    <row r="3" spans="2:23" ht="22.5" customHeight="1">
      <c r="B3" s="605" t="s">
        <v>130</v>
      </c>
      <c r="C3" s="560"/>
      <c r="D3" s="560"/>
      <c r="E3" s="560"/>
      <c r="F3" s="560"/>
      <c r="G3" s="560"/>
      <c r="H3" s="560"/>
      <c r="I3" s="560"/>
      <c r="J3" s="560"/>
      <c r="K3" s="560"/>
      <c r="L3" s="560"/>
      <c r="N3" s="70"/>
      <c r="O3" s="71"/>
      <c r="P3" s="71"/>
      <c r="Q3" s="71"/>
      <c r="R3" s="71"/>
      <c r="S3" s="71"/>
      <c r="T3" s="71"/>
      <c r="U3" s="71"/>
      <c r="V3" s="71"/>
      <c r="W3" s="71"/>
    </row>
    <row r="4" spans="2:23">
      <c r="B4" s="605" t="s">
        <v>104</v>
      </c>
      <c r="C4" s="560"/>
      <c r="D4" s="560"/>
      <c r="E4" s="560"/>
      <c r="F4" s="560"/>
      <c r="G4" s="560"/>
      <c r="H4" s="560"/>
      <c r="I4" s="560"/>
      <c r="J4" s="560"/>
      <c r="K4" s="560"/>
      <c r="L4" s="560"/>
      <c r="M4" s="79"/>
      <c r="N4" s="80"/>
      <c r="O4" s="80"/>
      <c r="P4" s="80"/>
      <c r="Q4" s="80"/>
      <c r="R4" s="80"/>
      <c r="S4" s="80"/>
      <c r="T4" s="80"/>
      <c r="U4" s="80"/>
      <c r="V4" s="80"/>
      <c r="W4" s="80"/>
    </row>
    <row r="5" spans="2:23">
      <c r="B5" s="560" t="s">
        <v>103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79"/>
      <c r="N5" s="80"/>
      <c r="O5" s="80"/>
      <c r="P5" s="80"/>
      <c r="Q5" s="80"/>
      <c r="R5" s="80"/>
      <c r="S5" s="80"/>
      <c r="T5" s="80"/>
      <c r="U5" s="80"/>
      <c r="V5" s="80"/>
      <c r="W5" s="80"/>
    </row>
    <row r="6" spans="2:23">
      <c r="B6" s="605" t="s">
        <v>313</v>
      </c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79"/>
      <c r="N6" s="80"/>
      <c r="O6" s="80"/>
      <c r="P6" s="80"/>
      <c r="Q6" s="80"/>
      <c r="R6" s="80"/>
      <c r="S6" s="80"/>
      <c r="T6" s="80"/>
      <c r="U6" s="80"/>
      <c r="V6" s="80"/>
      <c r="W6" s="80"/>
    </row>
    <row r="7" spans="2:23" ht="22.5" thickBot="1">
      <c r="B7" s="608" t="s">
        <v>56</v>
      </c>
      <c r="C7" s="565"/>
      <c r="D7" s="565"/>
      <c r="E7" s="565"/>
      <c r="F7" s="565"/>
      <c r="G7" s="565"/>
      <c r="H7" s="565"/>
      <c r="I7" s="565"/>
      <c r="J7" s="565"/>
      <c r="K7" s="565"/>
      <c r="L7" s="609" t="s">
        <v>56</v>
      </c>
      <c r="M7" s="79"/>
      <c r="N7" s="80"/>
      <c r="O7" s="80"/>
      <c r="P7" s="80"/>
      <c r="Q7" s="80"/>
      <c r="R7" s="80"/>
      <c r="S7" s="80"/>
      <c r="T7" s="80"/>
      <c r="U7" s="80"/>
      <c r="V7" s="80"/>
      <c r="W7" s="80"/>
    </row>
    <row r="8" spans="2:23" ht="22.15" customHeight="1" thickTop="1">
      <c r="B8" s="606" t="s">
        <v>13</v>
      </c>
      <c r="C8" s="610" t="s">
        <v>15</v>
      </c>
      <c r="D8" s="611"/>
      <c r="E8" s="614" t="s">
        <v>16</v>
      </c>
      <c r="F8" s="606" t="s">
        <v>17</v>
      </c>
      <c r="G8" s="73" t="s">
        <v>18</v>
      </c>
      <c r="H8" s="73"/>
      <c r="I8" s="352" t="s">
        <v>19</v>
      </c>
      <c r="J8" s="74"/>
      <c r="K8" s="75" t="s">
        <v>20</v>
      </c>
      <c r="L8" s="606" t="s">
        <v>14</v>
      </c>
      <c r="M8" s="79"/>
      <c r="N8" s="80"/>
      <c r="O8" s="80"/>
      <c r="P8" s="80"/>
      <c r="Q8" s="80"/>
      <c r="R8" s="80"/>
      <c r="S8" s="80"/>
      <c r="T8" s="80"/>
      <c r="U8" s="80"/>
      <c r="V8" s="80"/>
      <c r="W8" s="80"/>
    </row>
    <row r="9" spans="2:23" ht="22.15" customHeight="1">
      <c r="B9" s="607"/>
      <c r="C9" s="612"/>
      <c r="D9" s="613"/>
      <c r="E9" s="615"/>
      <c r="F9" s="607"/>
      <c r="G9" s="72" t="s">
        <v>52</v>
      </c>
      <c r="H9" s="72" t="s">
        <v>53</v>
      </c>
      <c r="I9" s="353" t="s">
        <v>52</v>
      </c>
      <c r="J9" s="72" t="s">
        <v>53</v>
      </c>
      <c r="K9" s="48" t="s">
        <v>54</v>
      </c>
      <c r="L9" s="607"/>
      <c r="Q9" s="78"/>
      <c r="R9" s="78"/>
      <c r="S9" s="78"/>
      <c r="T9" s="78"/>
    </row>
    <row r="10" spans="2:23" ht="22.15" customHeight="1">
      <c r="B10" s="50"/>
      <c r="C10" s="588" t="s">
        <v>90</v>
      </c>
      <c r="D10" s="589"/>
      <c r="E10" s="52"/>
      <c r="F10" s="51"/>
      <c r="G10" s="50"/>
      <c r="H10" s="50"/>
      <c r="I10" s="354"/>
      <c r="J10" s="50"/>
      <c r="K10" s="52"/>
      <c r="L10" s="52"/>
      <c r="Q10" s="78"/>
      <c r="R10" s="78"/>
      <c r="S10" s="78"/>
      <c r="T10" s="78"/>
    </row>
    <row r="11" spans="2:23" ht="22.15" customHeight="1">
      <c r="B11" s="53"/>
      <c r="C11" s="592" t="s">
        <v>68</v>
      </c>
      <c r="D11" s="593"/>
      <c r="E11" s="339"/>
      <c r="F11" s="55"/>
      <c r="G11" s="56"/>
      <c r="H11" s="54"/>
      <c r="I11" s="355"/>
      <c r="J11" s="57"/>
      <c r="K11" s="58"/>
      <c r="L11" s="58"/>
      <c r="Q11" s="78"/>
      <c r="R11" s="78"/>
      <c r="S11" s="78"/>
      <c r="T11" s="78"/>
    </row>
    <row r="12" spans="2:23" ht="22.15" customHeight="1">
      <c r="B12" s="53">
        <v>1</v>
      </c>
      <c r="C12" s="586" t="s">
        <v>98</v>
      </c>
      <c r="D12" s="587"/>
      <c r="E12" s="69" t="s">
        <v>21</v>
      </c>
      <c r="F12" s="55"/>
      <c r="G12" s="60"/>
      <c r="H12" s="54"/>
      <c r="I12" s="355"/>
      <c r="J12" s="57"/>
      <c r="K12" s="446"/>
      <c r="L12" s="62"/>
      <c r="Q12" s="78"/>
      <c r="R12" s="78"/>
      <c r="S12" s="78"/>
      <c r="T12" s="78"/>
    </row>
    <row r="13" spans="2:23" ht="22.15" customHeight="1">
      <c r="B13" s="53">
        <v>2</v>
      </c>
      <c r="C13" s="586" t="s">
        <v>69</v>
      </c>
      <c r="D13" s="587"/>
      <c r="E13" s="69" t="s">
        <v>21</v>
      </c>
      <c r="F13" s="63"/>
      <c r="G13" s="60"/>
      <c r="H13" s="59"/>
      <c r="I13" s="355"/>
      <c r="J13" s="57"/>
      <c r="K13" s="447"/>
      <c r="L13" s="65"/>
      <c r="Q13" s="78"/>
      <c r="R13" s="78"/>
      <c r="S13" s="78"/>
      <c r="T13" s="78"/>
    </row>
    <row r="14" spans="2:23" ht="22.15" customHeight="1">
      <c r="B14" s="53">
        <v>3</v>
      </c>
      <c r="C14" s="586" t="s">
        <v>70</v>
      </c>
      <c r="D14" s="587"/>
      <c r="E14" s="69" t="s">
        <v>21</v>
      </c>
      <c r="F14" s="67"/>
      <c r="G14" s="60"/>
      <c r="H14" s="59"/>
      <c r="I14" s="355"/>
      <c r="J14" s="57"/>
      <c r="K14" s="447"/>
      <c r="L14" s="68"/>
      <c r="Q14" s="78"/>
      <c r="R14" s="78"/>
      <c r="S14" s="78"/>
      <c r="T14" s="78"/>
    </row>
    <row r="15" spans="2:23" ht="22.15" customHeight="1">
      <c r="B15" s="59">
        <v>4</v>
      </c>
      <c r="C15" s="586" t="s">
        <v>105</v>
      </c>
      <c r="D15" s="587"/>
      <c r="E15" s="340" t="s">
        <v>21</v>
      </c>
      <c r="F15" s="55"/>
      <c r="G15" s="57"/>
      <c r="H15" s="57"/>
      <c r="I15" s="355"/>
      <c r="J15" s="57"/>
      <c r="K15" s="447"/>
      <c r="L15" s="62"/>
      <c r="Q15" s="78"/>
      <c r="R15" s="78"/>
      <c r="S15" s="78"/>
      <c r="T15" s="78"/>
    </row>
    <row r="16" spans="2:23" ht="22.15" customHeight="1">
      <c r="B16" s="59"/>
      <c r="C16" s="600"/>
      <c r="D16" s="601"/>
      <c r="E16" s="341"/>
      <c r="F16" s="55"/>
      <c r="G16" s="57"/>
      <c r="H16" s="57"/>
      <c r="I16" s="355"/>
      <c r="J16" s="57"/>
      <c r="K16" s="69"/>
      <c r="L16" s="62"/>
      <c r="Q16" s="78"/>
      <c r="R16" s="78"/>
      <c r="S16" s="78"/>
      <c r="T16" s="78"/>
    </row>
    <row r="17" spans="2:20" ht="22.15" customHeight="1">
      <c r="B17" s="59"/>
      <c r="C17" s="600"/>
      <c r="D17" s="601"/>
      <c r="E17" s="341"/>
      <c r="F17" s="55"/>
      <c r="G17" s="57"/>
      <c r="H17" s="57"/>
      <c r="I17" s="355"/>
      <c r="J17" s="57"/>
      <c r="K17" s="69"/>
      <c r="L17" s="62"/>
      <c r="Q17" s="78"/>
      <c r="R17" s="78"/>
      <c r="S17" s="78"/>
      <c r="T17" s="78"/>
    </row>
    <row r="18" spans="2:20" ht="22.15" customHeight="1">
      <c r="B18" s="59"/>
      <c r="C18" s="600"/>
      <c r="D18" s="601"/>
      <c r="E18" s="341"/>
      <c r="F18" s="55"/>
      <c r="G18" s="57"/>
      <c r="H18" s="57"/>
      <c r="I18" s="355"/>
      <c r="J18" s="57"/>
      <c r="K18" s="69"/>
      <c r="L18" s="62"/>
      <c r="Q18" s="78"/>
      <c r="R18" s="78"/>
      <c r="S18" s="78"/>
      <c r="T18" s="78"/>
    </row>
    <row r="19" spans="2:20" ht="22.15" customHeight="1">
      <c r="B19" s="59"/>
      <c r="C19" s="600"/>
      <c r="D19" s="601"/>
      <c r="E19" s="341"/>
      <c r="F19" s="55"/>
      <c r="G19" s="57"/>
      <c r="H19" s="57"/>
      <c r="I19" s="355"/>
      <c r="J19" s="57"/>
      <c r="K19" s="69"/>
      <c r="L19" s="62"/>
      <c r="Q19" s="78"/>
      <c r="R19" s="78"/>
      <c r="S19" s="78"/>
      <c r="T19" s="78"/>
    </row>
    <row r="20" spans="2:20" ht="22.15" customHeight="1">
      <c r="B20" s="59"/>
      <c r="C20" s="600"/>
      <c r="D20" s="601"/>
      <c r="E20" s="341"/>
      <c r="F20" s="55"/>
      <c r="G20" s="57"/>
      <c r="H20" s="57"/>
      <c r="I20" s="355"/>
      <c r="J20" s="57"/>
      <c r="K20" s="69"/>
      <c r="L20" s="62"/>
      <c r="Q20" s="78"/>
      <c r="R20" s="78"/>
      <c r="S20" s="78"/>
      <c r="T20" s="78"/>
    </row>
    <row r="21" spans="2:20" ht="22.15" customHeight="1">
      <c r="B21" s="59"/>
      <c r="C21" s="600"/>
      <c r="D21" s="601"/>
      <c r="E21" s="341"/>
      <c r="F21" s="55"/>
      <c r="G21" s="57"/>
      <c r="H21" s="57"/>
      <c r="I21" s="355"/>
      <c r="J21" s="57"/>
      <c r="K21" s="69"/>
      <c r="L21" s="62"/>
      <c r="Q21" s="78"/>
      <c r="R21" s="78"/>
      <c r="S21" s="78"/>
      <c r="T21" s="78"/>
    </row>
    <row r="22" spans="2:20" ht="22.15" customHeight="1">
      <c r="B22" s="59"/>
      <c r="C22" s="600"/>
      <c r="D22" s="601"/>
      <c r="E22" s="341"/>
      <c r="F22" s="55"/>
      <c r="G22" s="57"/>
      <c r="H22" s="57"/>
      <c r="I22" s="355"/>
      <c r="J22" s="57"/>
      <c r="K22" s="69"/>
      <c r="L22" s="62"/>
      <c r="Q22" s="78"/>
      <c r="R22" s="78"/>
      <c r="S22" s="78"/>
      <c r="T22" s="78"/>
    </row>
    <row r="23" spans="2:20" ht="22.15" customHeight="1">
      <c r="B23" s="59"/>
      <c r="C23" s="600"/>
      <c r="D23" s="601"/>
      <c r="E23" s="341"/>
      <c r="F23" s="55"/>
      <c r="G23" s="57"/>
      <c r="H23" s="57"/>
      <c r="I23" s="355"/>
      <c r="J23" s="57"/>
      <c r="K23" s="69"/>
      <c r="L23" s="62"/>
      <c r="Q23" s="78"/>
      <c r="R23" s="78"/>
      <c r="S23" s="78"/>
      <c r="T23" s="78"/>
    </row>
    <row r="24" spans="2:20" ht="22.15" customHeight="1">
      <c r="B24" s="59"/>
      <c r="C24" s="600"/>
      <c r="D24" s="601"/>
      <c r="E24" s="341"/>
      <c r="F24" s="55"/>
      <c r="G24" s="57"/>
      <c r="H24" s="57"/>
      <c r="I24" s="355"/>
      <c r="J24" s="57"/>
      <c r="K24" s="69"/>
      <c r="L24" s="62"/>
      <c r="Q24" s="78"/>
      <c r="R24" s="78"/>
      <c r="S24" s="78"/>
      <c r="T24" s="78"/>
    </row>
    <row r="25" spans="2:20" ht="22.15" customHeight="1">
      <c r="B25" s="59"/>
      <c r="C25" s="600"/>
      <c r="D25" s="601"/>
      <c r="E25" s="341"/>
      <c r="F25" s="55"/>
      <c r="G25" s="57"/>
      <c r="H25" s="57"/>
      <c r="I25" s="355"/>
      <c r="J25" s="57"/>
      <c r="K25" s="69"/>
      <c r="L25" s="62"/>
      <c r="Q25" s="78"/>
      <c r="R25" s="78"/>
      <c r="S25" s="78"/>
      <c r="T25" s="78"/>
    </row>
    <row r="26" spans="2:20" ht="22.15" customHeight="1">
      <c r="B26" s="59"/>
      <c r="C26" s="600"/>
      <c r="D26" s="601"/>
      <c r="E26" s="341"/>
      <c r="F26" s="55"/>
      <c r="G26" s="57"/>
      <c r="H26" s="57"/>
      <c r="I26" s="355"/>
      <c r="J26" s="57"/>
      <c r="K26" s="69"/>
      <c r="L26" s="62"/>
      <c r="Q26" s="78"/>
      <c r="R26" s="78"/>
      <c r="S26" s="78"/>
      <c r="T26" s="78"/>
    </row>
    <row r="27" spans="2:20" ht="22.15" customHeight="1">
      <c r="B27" s="59"/>
      <c r="C27" s="600"/>
      <c r="D27" s="601"/>
      <c r="E27" s="341"/>
      <c r="F27" s="55"/>
      <c r="G27" s="57"/>
      <c r="H27" s="57"/>
      <c r="I27" s="355"/>
      <c r="J27" s="57"/>
      <c r="K27" s="69"/>
      <c r="L27" s="62"/>
      <c r="Q27" s="78"/>
      <c r="R27" s="78"/>
      <c r="S27" s="78"/>
      <c r="T27" s="78"/>
    </row>
    <row r="28" spans="2:20" ht="22.15" customHeight="1">
      <c r="B28" s="59"/>
      <c r="C28" s="600"/>
      <c r="D28" s="601"/>
      <c r="E28" s="339"/>
      <c r="F28" s="55"/>
      <c r="G28" s="57"/>
      <c r="H28" s="54"/>
      <c r="I28" s="355"/>
      <c r="J28" s="57"/>
      <c r="K28" s="69"/>
      <c r="L28" s="62"/>
      <c r="Q28" s="78"/>
      <c r="R28" s="78"/>
      <c r="S28" s="78"/>
      <c r="T28" s="78"/>
    </row>
    <row r="29" spans="2:20" ht="22.15" customHeight="1">
      <c r="B29" s="59"/>
      <c r="C29" s="600"/>
      <c r="D29" s="601"/>
      <c r="E29" s="339"/>
      <c r="F29" s="55"/>
      <c r="G29" s="57"/>
      <c r="H29" s="54"/>
      <c r="I29" s="355"/>
      <c r="J29" s="57"/>
      <c r="K29" s="69"/>
      <c r="L29" s="62"/>
      <c r="Q29" s="78"/>
      <c r="R29" s="78"/>
      <c r="S29" s="78"/>
      <c r="T29" s="78"/>
    </row>
    <row r="30" spans="2:20" ht="22.15" customHeight="1">
      <c r="B30" s="59"/>
      <c r="C30" s="600"/>
      <c r="D30" s="601"/>
      <c r="E30" s="339"/>
      <c r="F30" s="55"/>
      <c r="G30" s="57"/>
      <c r="H30" s="54"/>
      <c r="I30" s="355"/>
      <c r="J30" s="57"/>
      <c r="K30" s="69"/>
      <c r="L30" s="62"/>
      <c r="Q30" s="78"/>
      <c r="R30" s="78"/>
      <c r="S30" s="78"/>
      <c r="T30" s="78"/>
    </row>
    <row r="31" spans="2:20" ht="22.15" customHeight="1">
      <c r="B31" s="59"/>
      <c r="C31" s="600"/>
      <c r="D31" s="601"/>
      <c r="E31" s="339"/>
      <c r="F31" s="55"/>
      <c r="G31" s="57"/>
      <c r="H31" s="54"/>
      <c r="I31" s="355"/>
      <c r="J31" s="57"/>
      <c r="K31" s="69"/>
      <c r="L31" s="62"/>
      <c r="Q31" s="78"/>
      <c r="R31" s="78"/>
      <c r="S31" s="78"/>
      <c r="T31" s="78"/>
    </row>
    <row r="32" spans="2:20" ht="22.15" customHeight="1">
      <c r="B32" s="59"/>
      <c r="C32" s="600"/>
      <c r="D32" s="601"/>
      <c r="E32" s="339"/>
      <c r="F32" s="55"/>
      <c r="G32" s="57"/>
      <c r="H32" s="54"/>
      <c r="I32" s="355"/>
      <c r="J32" s="57"/>
      <c r="K32" s="69"/>
      <c r="L32" s="62"/>
      <c r="Q32" s="78"/>
      <c r="R32" s="78"/>
      <c r="S32" s="78"/>
      <c r="T32" s="78"/>
    </row>
    <row r="33" spans="2:20" ht="22.15" customHeight="1">
      <c r="B33" s="59"/>
      <c r="C33" s="600"/>
      <c r="D33" s="601"/>
      <c r="E33" s="339"/>
      <c r="F33" s="55"/>
      <c r="G33" s="57"/>
      <c r="H33" s="54"/>
      <c r="I33" s="355"/>
      <c r="J33" s="57"/>
      <c r="K33" s="69"/>
      <c r="L33" s="62"/>
      <c r="Q33" s="78"/>
      <c r="R33" s="78"/>
      <c r="S33" s="78"/>
      <c r="T33" s="78"/>
    </row>
    <row r="34" spans="2:20" ht="22.15" customHeight="1">
      <c r="B34" s="59"/>
      <c r="C34" s="600"/>
      <c r="D34" s="601"/>
      <c r="E34" s="339"/>
      <c r="F34" s="55"/>
      <c r="G34" s="57"/>
      <c r="H34" s="54"/>
      <c r="I34" s="355"/>
      <c r="J34" s="57"/>
      <c r="K34" s="69"/>
      <c r="L34" s="62"/>
      <c r="Q34" s="78"/>
      <c r="R34" s="78"/>
      <c r="S34" s="78"/>
      <c r="T34" s="78"/>
    </row>
    <row r="35" spans="2:20" ht="22.15" customHeight="1">
      <c r="B35" s="59"/>
      <c r="C35" s="600"/>
      <c r="D35" s="601"/>
      <c r="E35" s="339"/>
      <c r="F35" s="55"/>
      <c r="G35" s="57"/>
      <c r="H35" s="54"/>
      <c r="I35" s="355"/>
      <c r="J35" s="57"/>
      <c r="K35" s="69"/>
      <c r="L35" s="62"/>
      <c r="Q35" s="78"/>
      <c r="R35" s="78"/>
      <c r="S35" s="78"/>
      <c r="T35" s="78"/>
    </row>
    <row r="36" spans="2:20" ht="22.15" customHeight="1">
      <c r="B36" s="59"/>
      <c r="C36" s="600"/>
      <c r="D36" s="601"/>
      <c r="E36" s="339"/>
      <c r="F36" s="55"/>
      <c r="G36" s="57"/>
      <c r="H36" s="54"/>
      <c r="I36" s="355"/>
      <c r="J36" s="57"/>
      <c r="K36" s="69"/>
      <c r="L36" s="62"/>
      <c r="Q36" s="78"/>
      <c r="R36" s="78"/>
      <c r="S36" s="78"/>
      <c r="T36" s="78"/>
    </row>
    <row r="37" spans="2:20" ht="22.15" customHeight="1">
      <c r="B37" s="59"/>
      <c r="C37" s="600"/>
      <c r="D37" s="601"/>
      <c r="E37" s="339"/>
      <c r="F37" s="55"/>
      <c r="G37" s="57"/>
      <c r="H37" s="54"/>
      <c r="I37" s="355"/>
      <c r="J37" s="57"/>
      <c r="K37" s="69"/>
      <c r="L37" s="62"/>
      <c r="Q37" s="78"/>
      <c r="R37" s="78"/>
      <c r="S37" s="78"/>
      <c r="T37" s="78"/>
    </row>
    <row r="38" spans="2:20" ht="22.15" customHeight="1">
      <c r="B38" s="59"/>
      <c r="C38" s="600"/>
      <c r="D38" s="601"/>
      <c r="E38" s="339"/>
      <c r="F38" s="55"/>
      <c r="G38" s="57"/>
      <c r="H38" s="54"/>
      <c r="I38" s="355"/>
      <c r="J38" s="57"/>
      <c r="K38" s="69"/>
      <c r="L38" s="62"/>
      <c r="Q38" s="78"/>
      <c r="R38" s="78"/>
      <c r="S38" s="78"/>
      <c r="T38" s="78"/>
    </row>
    <row r="39" spans="2:20" ht="22.15" customHeight="1">
      <c r="B39" s="59"/>
      <c r="C39" s="600"/>
      <c r="D39" s="601"/>
      <c r="E39" s="339"/>
      <c r="F39" s="55"/>
      <c r="G39" s="57"/>
      <c r="H39" s="54"/>
      <c r="I39" s="355"/>
      <c r="J39" s="57"/>
      <c r="K39" s="69"/>
      <c r="L39" s="62"/>
      <c r="Q39" s="78"/>
      <c r="R39" s="78"/>
      <c r="S39" s="78"/>
      <c r="T39" s="78"/>
    </row>
    <row r="40" spans="2:20" ht="22.15" customHeight="1">
      <c r="B40" s="59"/>
      <c r="C40" s="600"/>
      <c r="D40" s="601"/>
      <c r="E40" s="339"/>
      <c r="F40" s="55"/>
      <c r="G40" s="57"/>
      <c r="H40" s="54"/>
      <c r="I40" s="355"/>
      <c r="J40" s="57"/>
      <c r="K40" s="69"/>
      <c r="L40" s="62"/>
      <c r="Q40" s="78"/>
      <c r="R40" s="78"/>
      <c r="S40" s="78"/>
      <c r="T40" s="78"/>
    </row>
    <row r="41" spans="2:20" ht="22.15" customHeight="1">
      <c r="B41" s="59"/>
      <c r="C41" s="600"/>
      <c r="D41" s="601"/>
      <c r="E41" s="339"/>
      <c r="F41" s="55"/>
      <c r="G41" s="57"/>
      <c r="H41" s="54"/>
      <c r="I41" s="355"/>
      <c r="J41" s="57"/>
      <c r="K41" s="69"/>
      <c r="L41" s="62"/>
      <c r="Q41" s="78"/>
      <c r="R41" s="78"/>
      <c r="S41" s="78"/>
      <c r="T41" s="78"/>
    </row>
    <row r="42" spans="2:20" ht="22.15" customHeight="1">
      <c r="B42" s="60"/>
      <c r="C42" s="602"/>
      <c r="D42" s="603"/>
      <c r="E42" s="342"/>
      <c r="F42" s="85"/>
      <c r="G42" s="86"/>
      <c r="H42" s="84"/>
      <c r="I42" s="356"/>
      <c r="J42" s="86"/>
      <c r="K42" s="64"/>
      <c r="L42" s="87"/>
      <c r="Q42" s="78"/>
      <c r="R42" s="78"/>
      <c r="S42" s="78"/>
      <c r="T42" s="78"/>
    </row>
    <row r="43" spans="2:20" ht="22.15" customHeight="1">
      <c r="B43" s="72"/>
      <c r="C43" s="628" t="s">
        <v>95</v>
      </c>
      <c r="D43" s="629"/>
      <c r="E43" s="343"/>
      <c r="F43" s="89"/>
      <c r="G43" s="88"/>
      <c r="H43" s="88"/>
      <c r="I43" s="357"/>
      <c r="J43" s="88"/>
      <c r="K43" s="91"/>
      <c r="L43" s="92"/>
      <c r="Q43" s="78"/>
      <c r="R43" s="78"/>
      <c r="S43" s="78"/>
      <c r="T43" s="78"/>
    </row>
    <row r="44" spans="2:20" ht="22.15" customHeight="1">
      <c r="B44" s="93">
        <v>1</v>
      </c>
      <c r="C44" s="586" t="s">
        <v>98</v>
      </c>
      <c r="D44" s="587"/>
      <c r="E44" s="117"/>
      <c r="F44" s="94"/>
      <c r="G44" s="84"/>
      <c r="H44" s="84"/>
      <c r="I44" s="358"/>
      <c r="J44" s="84"/>
      <c r="K44" s="61"/>
      <c r="L44" s="95"/>
      <c r="Q44" s="78"/>
      <c r="R44" s="78"/>
      <c r="S44" s="78"/>
      <c r="T44" s="78"/>
    </row>
    <row r="45" spans="2:20" ht="22.15" customHeight="1">
      <c r="B45" s="93"/>
      <c r="C45" s="576" t="s">
        <v>151</v>
      </c>
      <c r="D45" s="577"/>
      <c r="E45" s="344" t="s">
        <v>152</v>
      </c>
      <c r="F45" s="410">
        <v>100</v>
      </c>
      <c r="G45" s="448"/>
      <c r="H45" s="129"/>
      <c r="I45" s="129"/>
      <c r="J45" s="129"/>
      <c r="K45" s="129"/>
      <c r="L45" s="442"/>
      <c r="Q45" s="78"/>
      <c r="R45" s="78"/>
      <c r="S45" s="78"/>
      <c r="T45" s="78"/>
    </row>
    <row r="46" spans="2:20" ht="22.15" customHeight="1">
      <c r="B46" s="93"/>
      <c r="C46" s="596" t="s">
        <v>155</v>
      </c>
      <c r="D46" s="597"/>
      <c r="E46" s="346"/>
      <c r="F46" s="410"/>
      <c r="G46" s="410"/>
      <c r="H46" s="410"/>
      <c r="I46" s="454"/>
      <c r="J46" s="410"/>
      <c r="K46" s="410"/>
      <c r="L46" s="442"/>
      <c r="Q46" s="78"/>
      <c r="R46" s="78"/>
      <c r="S46" s="78"/>
      <c r="T46" s="78"/>
    </row>
    <row r="47" spans="2:20" ht="22.15" customHeight="1">
      <c r="B47" s="93"/>
      <c r="C47" s="596"/>
      <c r="D47" s="597"/>
      <c r="E47" s="346"/>
      <c r="F47" s="410"/>
      <c r="G47" s="410"/>
      <c r="H47" s="410"/>
      <c r="I47" s="454"/>
      <c r="J47" s="410"/>
      <c r="K47" s="410"/>
      <c r="L47" s="442"/>
      <c r="Q47" s="78"/>
      <c r="R47" s="78"/>
      <c r="S47" s="78"/>
      <c r="T47" s="78"/>
    </row>
    <row r="48" spans="2:20" ht="22.15" customHeight="1">
      <c r="B48" s="93"/>
      <c r="C48" s="590" t="s">
        <v>157</v>
      </c>
      <c r="D48" s="591"/>
      <c r="E48" s="486"/>
      <c r="F48" s="410">
        <v>40</v>
      </c>
      <c r="G48" s="410"/>
      <c r="H48" s="410"/>
      <c r="I48" s="410"/>
      <c r="J48" s="410"/>
      <c r="K48" s="449"/>
      <c r="L48" s="487"/>
      <c r="Q48" s="78"/>
      <c r="R48" s="78"/>
      <c r="S48" s="78"/>
      <c r="T48" s="78"/>
    </row>
    <row r="49" spans="2:20" ht="22.15" customHeight="1">
      <c r="B49" s="93"/>
      <c r="C49" s="590" t="s">
        <v>198</v>
      </c>
      <c r="D49" s="591"/>
      <c r="E49" s="486"/>
      <c r="F49" s="410"/>
      <c r="G49" s="410"/>
      <c r="H49" s="410"/>
      <c r="I49" s="410"/>
      <c r="J49" s="410"/>
      <c r="K49" s="455"/>
      <c r="L49" s="487"/>
      <c r="Q49" s="78"/>
      <c r="R49" s="78"/>
      <c r="S49" s="78"/>
      <c r="T49" s="78"/>
    </row>
    <row r="50" spans="2:20" ht="22.15" customHeight="1">
      <c r="B50" s="93"/>
      <c r="C50" s="590" t="s">
        <v>199</v>
      </c>
      <c r="D50" s="591"/>
      <c r="E50" s="486"/>
      <c r="F50" s="410"/>
      <c r="G50" s="410"/>
      <c r="H50" s="410"/>
      <c r="I50" s="410"/>
      <c r="J50" s="410"/>
      <c r="K50" s="455"/>
      <c r="L50" s="487"/>
      <c r="Q50" s="78"/>
      <c r="R50" s="78"/>
      <c r="S50" s="78"/>
      <c r="T50" s="78"/>
    </row>
    <row r="51" spans="2:20" ht="22.15" customHeight="1">
      <c r="B51" s="93"/>
      <c r="C51" s="596" t="s">
        <v>158</v>
      </c>
      <c r="D51" s="597"/>
      <c r="E51" s="346"/>
      <c r="F51" s="410"/>
      <c r="G51" s="410"/>
      <c r="H51" s="410"/>
      <c r="I51" s="454"/>
      <c r="J51" s="410"/>
      <c r="K51" s="410"/>
      <c r="L51" s="487"/>
      <c r="Q51" s="78"/>
      <c r="R51" s="78"/>
      <c r="S51" s="78"/>
      <c r="T51" s="78"/>
    </row>
    <row r="52" spans="2:20" ht="22.15" customHeight="1">
      <c r="B52" s="101"/>
      <c r="C52" s="596"/>
      <c r="D52" s="597"/>
      <c r="E52" s="346"/>
      <c r="F52" s="410"/>
      <c r="G52" s="410"/>
      <c r="H52" s="410"/>
      <c r="I52" s="410"/>
      <c r="J52" s="410"/>
      <c r="K52" s="410"/>
      <c r="L52" s="488"/>
      <c r="Q52" s="78"/>
      <c r="R52" s="78"/>
      <c r="S52" s="78"/>
      <c r="T52" s="78"/>
    </row>
    <row r="53" spans="2:20" ht="22.15" customHeight="1">
      <c r="B53" s="101"/>
      <c r="C53" s="620" t="s">
        <v>189</v>
      </c>
      <c r="D53" s="621"/>
      <c r="E53" s="345" t="s">
        <v>152</v>
      </c>
      <c r="F53" s="454">
        <v>350</v>
      </c>
      <c r="G53" s="454"/>
      <c r="H53" s="410"/>
      <c r="I53" s="454"/>
      <c r="J53" s="410"/>
      <c r="K53" s="449"/>
      <c r="L53" s="444"/>
      <c r="Q53" s="78"/>
      <c r="R53" s="78"/>
      <c r="S53" s="78"/>
      <c r="T53" s="78"/>
    </row>
    <row r="54" spans="2:20" ht="22.15" customHeight="1">
      <c r="B54" s="101"/>
      <c r="C54" s="489" t="s">
        <v>191</v>
      </c>
      <c r="D54" s="490"/>
      <c r="E54" s="345" t="s">
        <v>154</v>
      </c>
      <c r="F54" s="454">
        <v>80</v>
      </c>
      <c r="G54" s="454"/>
      <c r="H54" s="410"/>
      <c r="I54" s="454"/>
      <c r="J54" s="410"/>
      <c r="K54" s="449"/>
      <c r="L54" s="444"/>
      <c r="Q54" s="78"/>
      <c r="R54" s="78"/>
      <c r="S54" s="78"/>
      <c r="T54" s="78"/>
    </row>
    <row r="55" spans="2:20" ht="22.15" customHeight="1">
      <c r="B55" s="105"/>
      <c r="C55" s="491" t="s">
        <v>192</v>
      </c>
      <c r="D55" s="492"/>
      <c r="E55" s="345"/>
      <c r="F55" s="454"/>
      <c r="G55" s="454"/>
      <c r="H55" s="454"/>
      <c r="I55" s="454"/>
      <c r="J55" s="410"/>
      <c r="K55" s="449"/>
      <c r="L55" s="444"/>
      <c r="Q55" s="78"/>
      <c r="R55" s="78"/>
      <c r="S55" s="78"/>
      <c r="T55" s="78"/>
    </row>
    <row r="56" spans="2:20" ht="22.15" customHeight="1">
      <c r="B56" s="105"/>
      <c r="C56" s="485"/>
      <c r="D56" s="493"/>
      <c r="E56" s="486"/>
      <c r="F56" s="494"/>
      <c r="G56" s="495"/>
      <c r="H56" s="496"/>
      <c r="I56" s="497"/>
      <c r="J56" s="494"/>
      <c r="K56" s="494"/>
      <c r="L56" s="444"/>
      <c r="Q56" s="78"/>
      <c r="R56" s="78"/>
      <c r="S56" s="78"/>
      <c r="T56" s="78"/>
    </row>
    <row r="57" spans="2:20" ht="22.15" customHeight="1">
      <c r="B57" s="105"/>
      <c r="C57" s="584" t="s">
        <v>190</v>
      </c>
      <c r="D57" s="585"/>
      <c r="E57" s="345" t="s">
        <v>154</v>
      </c>
      <c r="F57" s="454">
        <v>25</v>
      </c>
      <c r="G57" s="454"/>
      <c r="H57" s="454"/>
      <c r="I57" s="454"/>
      <c r="J57" s="410"/>
      <c r="K57" s="449"/>
      <c r="L57" s="444"/>
      <c r="Q57" s="78"/>
      <c r="R57" s="78"/>
      <c r="S57" s="78"/>
      <c r="T57" s="78"/>
    </row>
    <row r="58" spans="2:20" ht="22.15" customHeight="1">
      <c r="B58" s="105"/>
      <c r="C58" s="596" t="s">
        <v>158</v>
      </c>
      <c r="D58" s="597"/>
      <c r="E58" s="345"/>
      <c r="F58" s="444"/>
      <c r="G58" s="445"/>
      <c r="H58" s="444"/>
      <c r="I58" s="443"/>
      <c r="J58" s="444"/>
      <c r="K58" s="331"/>
      <c r="L58" s="444"/>
      <c r="Q58" s="78"/>
      <c r="R58" s="78"/>
      <c r="S58" s="78"/>
      <c r="T58" s="78"/>
    </row>
    <row r="59" spans="2:20" ht="22.15" customHeight="1">
      <c r="B59" s="105"/>
      <c r="C59" s="96"/>
      <c r="D59" s="102"/>
      <c r="E59" s="344"/>
      <c r="F59" s="103"/>
      <c r="G59" s="106"/>
      <c r="H59" s="103"/>
      <c r="I59" s="359"/>
      <c r="J59" s="103"/>
      <c r="K59" s="103"/>
      <c r="L59" s="104"/>
      <c r="Q59" s="78"/>
      <c r="R59" s="78"/>
      <c r="S59" s="78"/>
      <c r="T59" s="78"/>
    </row>
    <row r="60" spans="2:20" ht="22.15" customHeight="1">
      <c r="B60" s="105"/>
      <c r="C60" s="96"/>
      <c r="D60" s="102"/>
      <c r="E60" s="344"/>
      <c r="F60" s="103"/>
      <c r="G60" s="107"/>
      <c r="H60" s="103"/>
      <c r="I60" s="359"/>
      <c r="J60" s="103"/>
      <c r="K60" s="103"/>
      <c r="L60" s="104"/>
      <c r="Q60" s="78"/>
      <c r="R60" s="78"/>
      <c r="S60" s="78"/>
      <c r="T60" s="78"/>
    </row>
    <row r="61" spans="2:20" ht="22.15" customHeight="1">
      <c r="B61" s="105"/>
      <c r="C61" s="96"/>
      <c r="D61" s="102"/>
      <c r="E61" s="344"/>
      <c r="F61" s="103"/>
      <c r="G61" s="107"/>
      <c r="H61" s="103"/>
      <c r="I61" s="359"/>
      <c r="J61" s="103"/>
      <c r="K61" s="103"/>
      <c r="L61" s="104"/>
      <c r="Q61" s="78"/>
      <c r="R61" s="78"/>
      <c r="S61" s="78"/>
      <c r="T61" s="78"/>
    </row>
    <row r="62" spans="2:20" ht="22.15" customHeight="1">
      <c r="B62" s="105"/>
      <c r="C62" s="96"/>
      <c r="D62" s="102"/>
      <c r="E62" s="344"/>
      <c r="F62" s="103"/>
      <c r="G62" s="107"/>
      <c r="H62" s="103"/>
      <c r="I62" s="359"/>
      <c r="J62" s="103"/>
      <c r="K62" s="103"/>
      <c r="L62" s="104"/>
      <c r="Q62" s="78"/>
      <c r="R62" s="78"/>
      <c r="S62" s="78"/>
      <c r="T62" s="78"/>
    </row>
    <row r="63" spans="2:20" ht="22.15" customHeight="1">
      <c r="B63" s="105"/>
      <c r="C63" s="96"/>
      <c r="D63" s="102"/>
      <c r="E63" s="344"/>
      <c r="F63" s="103"/>
      <c r="G63" s="103"/>
      <c r="H63" s="103"/>
      <c r="I63" s="359"/>
      <c r="J63" s="103"/>
      <c r="K63" s="103"/>
      <c r="L63" s="104"/>
      <c r="Q63" s="78"/>
      <c r="R63" s="78"/>
      <c r="S63" s="78"/>
      <c r="T63" s="78"/>
    </row>
    <row r="64" spans="2:20" ht="22.15" customHeight="1">
      <c r="B64" s="105"/>
      <c r="C64" s="96"/>
      <c r="D64" s="102"/>
      <c r="E64" s="344"/>
      <c r="F64" s="103"/>
      <c r="G64" s="108"/>
      <c r="H64" s="103"/>
      <c r="I64" s="359"/>
      <c r="J64" s="103"/>
      <c r="K64" s="103"/>
      <c r="L64" s="104"/>
      <c r="Q64" s="78"/>
      <c r="R64" s="78"/>
      <c r="S64" s="78"/>
      <c r="T64" s="78"/>
    </row>
    <row r="65" spans="2:22" ht="22.15" customHeight="1">
      <c r="B65" s="105"/>
      <c r="C65" s="96"/>
      <c r="D65" s="102"/>
      <c r="E65" s="344"/>
      <c r="F65" s="103"/>
      <c r="G65" s="103"/>
      <c r="H65" s="103"/>
      <c r="I65" s="359"/>
      <c r="J65" s="103"/>
      <c r="K65" s="103"/>
      <c r="L65" s="104"/>
      <c r="Q65" s="78"/>
      <c r="R65" s="78"/>
      <c r="S65" s="78"/>
      <c r="T65" s="78"/>
    </row>
    <row r="66" spans="2:22" ht="22.15" customHeight="1">
      <c r="B66" s="93"/>
      <c r="C66" s="616"/>
      <c r="D66" s="617"/>
      <c r="E66" s="345"/>
      <c r="F66" s="104"/>
      <c r="G66" s="109"/>
      <c r="H66" s="104"/>
      <c r="I66" s="360"/>
      <c r="J66" s="104"/>
      <c r="K66" s="110"/>
      <c r="L66" s="104"/>
      <c r="Q66" s="78"/>
      <c r="R66" s="78"/>
      <c r="S66" s="78"/>
      <c r="T66" s="78"/>
    </row>
    <row r="67" spans="2:22" ht="22.15" customHeight="1">
      <c r="B67" s="93"/>
      <c r="C67" s="616"/>
      <c r="D67" s="617"/>
      <c r="E67" s="345"/>
      <c r="F67" s="104"/>
      <c r="G67" s="109"/>
      <c r="H67" s="104"/>
      <c r="I67" s="360"/>
      <c r="J67" s="104"/>
      <c r="K67" s="110"/>
      <c r="L67" s="104"/>
      <c r="Q67" s="78"/>
      <c r="R67" s="78"/>
      <c r="S67" s="78"/>
      <c r="T67" s="78"/>
    </row>
    <row r="68" spans="2:22" ht="22.15" customHeight="1">
      <c r="B68" s="93"/>
      <c r="C68" s="616"/>
      <c r="D68" s="617"/>
      <c r="E68" s="345"/>
      <c r="F68" s="104"/>
      <c r="G68" s="109"/>
      <c r="H68" s="104"/>
      <c r="I68" s="360"/>
      <c r="J68" s="104"/>
      <c r="K68" s="110"/>
      <c r="L68" s="104"/>
      <c r="Q68" s="78"/>
      <c r="R68" s="78"/>
      <c r="S68" s="78"/>
      <c r="T68" s="78"/>
    </row>
    <row r="69" spans="2:22" ht="22.15" customHeight="1">
      <c r="B69" s="93"/>
      <c r="C69" s="616"/>
      <c r="D69" s="617"/>
      <c r="E69" s="345"/>
      <c r="F69" s="104"/>
      <c r="G69" s="109"/>
      <c r="H69" s="104"/>
      <c r="I69" s="360"/>
      <c r="J69" s="104"/>
      <c r="K69" s="110"/>
      <c r="L69" s="104"/>
      <c r="Q69" s="78"/>
      <c r="R69" s="78"/>
      <c r="S69" s="78"/>
      <c r="T69" s="78"/>
    </row>
    <row r="70" spans="2:22" ht="22.15" customHeight="1">
      <c r="B70" s="93"/>
      <c r="C70" s="616"/>
      <c r="D70" s="617"/>
      <c r="E70" s="345"/>
      <c r="F70" s="104"/>
      <c r="G70" s="109"/>
      <c r="H70" s="104"/>
      <c r="I70" s="360"/>
      <c r="J70" s="104"/>
      <c r="K70" s="110"/>
      <c r="L70" s="104"/>
      <c r="Q70" s="78"/>
      <c r="R70" s="78"/>
      <c r="S70" s="78"/>
      <c r="T70" s="78"/>
    </row>
    <row r="71" spans="2:22" ht="22.15" customHeight="1">
      <c r="B71" s="93"/>
      <c r="C71" s="616"/>
      <c r="D71" s="617"/>
      <c r="E71" s="345"/>
      <c r="F71" s="104"/>
      <c r="G71" s="109"/>
      <c r="H71" s="104"/>
      <c r="I71" s="360"/>
      <c r="J71" s="104"/>
      <c r="K71" s="110"/>
      <c r="L71" s="104"/>
      <c r="Q71" s="78"/>
      <c r="R71" s="78"/>
      <c r="S71" s="78"/>
      <c r="T71" s="78"/>
    </row>
    <row r="72" spans="2:22" ht="22.15" customHeight="1">
      <c r="B72" s="93"/>
      <c r="C72" s="616"/>
      <c r="D72" s="617"/>
      <c r="E72" s="345"/>
      <c r="F72" s="104"/>
      <c r="G72" s="109"/>
      <c r="H72" s="104"/>
      <c r="I72" s="360"/>
      <c r="J72" s="104"/>
      <c r="K72" s="110"/>
      <c r="L72" s="104"/>
      <c r="Q72" s="78"/>
      <c r="R72" s="78"/>
      <c r="S72" s="78"/>
      <c r="T72" s="78"/>
    </row>
    <row r="73" spans="2:22" ht="22.15" customHeight="1">
      <c r="B73" s="93"/>
      <c r="C73" s="616"/>
      <c r="D73" s="617"/>
      <c r="E73" s="345"/>
      <c r="F73" s="104"/>
      <c r="G73" s="109"/>
      <c r="H73" s="104"/>
      <c r="I73" s="360"/>
      <c r="J73" s="104"/>
      <c r="K73" s="110"/>
      <c r="L73" s="104"/>
      <c r="Q73" s="78"/>
      <c r="R73" s="78"/>
      <c r="S73" s="78"/>
      <c r="T73" s="78"/>
    </row>
    <row r="74" spans="2:22" ht="22.15" customHeight="1">
      <c r="B74" s="93"/>
      <c r="C74" s="616"/>
      <c r="D74" s="617"/>
      <c r="E74" s="345"/>
      <c r="F74" s="104"/>
      <c r="G74" s="109"/>
      <c r="H74" s="104"/>
      <c r="I74" s="360"/>
      <c r="J74" s="104"/>
      <c r="K74" s="110"/>
      <c r="L74" s="104"/>
      <c r="Q74" s="78"/>
      <c r="R74" s="78"/>
      <c r="S74" s="78"/>
      <c r="T74" s="78"/>
    </row>
    <row r="75" spans="2:22" ht="22.15" customHeight="1">
      <c r="B75" s="93"/>
      <c r="C75" s="616"/>
      <c r="D75" s="617"/>
      <c r="E75" s="345"/>
      <c r="F75" s="104"/>
      <c r="G75" s="109"/>
      <c r="H75" s="104"/>
      <c r="I75" s="360"/>
      <c r="J75" s="104"/>
      <c r="K75" s="110"/>
      <c r="L75" s="104"/>
      <c r="Q75" s="78"/>
      <c r="R75" s="78"/>
      <c r="S75" s="78"/>
      <c r="T75" s="78"/>
    </row>
    <row r="76" spans="2:22" ht="22.15" customHeight="1">
      <c r="B76" s="93"/>
      <c r="C76" s="616"/>
      <c r="D76" s="617"/>
      <c r="E76" s="345"/>
      <c r="F76" s="104"/>
      <c r="G76" s="109"/>
      <c r="H76" s="104"/>
      <c r="I76" s="360"/>
      <c r="J76" s="104"/>
      <c r="K76" s="110"/>
      <c r="L76" s="104"/>
      <c r="Q76" s="78"/>
      <c r="R76" s="78"/>
      <c r="S76" s="78"/>
      <c r="T76" s="78"/>
    </row>
    <row r="77" spans="2:22" ht="22.15" customHeight="1">
      <c r="B77" s="72"/>
      <c r="C77" s="582" t="s">
        <v>97</v>
      </c>
      <c r="D77" s="583"/>
      <c r="E77" s="343"/>
      <c r="F77" s="89"/>
      <c r="G77" s="88"/>
      <c r="H77" s="88"/>
      <c r="I77" s="357"/>
      <c r="J77" s="88"/>
      <c r="K77" s="91"/>
      <c r="L77" s="92"/>
      <c r="N77" s="150"/>
      <c r="O77" s="135"/>
      <c r="Q77" s="78"/>
      <c r="R77" s="78"/>
      <c r="S77" s="78"/>
      <c r="T77" s="78"/>
    </row>
    <row r="78" spans="2:22" ht="22.15" customHeight="1">
      <c r="B78" s="93">
        <v>1</v>
      </c>
      <c r="C78" s="111" t="s">
        <v>98</v>
      </c>
      <c r="D78" s="149"/>
      <c r="E78" s="117"/>
      <c r="F78" s="94"/>
      <c r="G78" s="84"/>
      <c r="H78" s="84"/>
      <c r="I78" s="358"/>
      <c r="J78" s="84"/>
      <c r="K78" s="61"/>
      <c r="L78" s="95"/>
      <c r="N78" s="138"/>
      <c r="O78" s="135"/>
      <c r="Q78" s="78"/>
      <c r="R78" s="78"/>
      <c r="S78" s="78"/>
      <c r="T78" s="78"/>
    </row>
    <row r="79" spans="2:22" ht="22.15" customHeight="1">
      <c r="B79" s="93"/>
      <c r="C79" s="578"/>
      <c r="D79" s="579"/>
      <c r="E79" s="344"/>
      <c r="F79" s="98"/>
      <c r="G79" s="99"/>
      <c r="H79" s="118"/>
      <c r="I79" s="390"/>
      <c r="J79" s="118"/>
      <c r="K79" s="130"/>
      <c r="L79" s="97"/>
      <c r="N79" s="145"/>
      <c r="O79" s="138"/>
      <c r="P79" s="139"/>
      <c r="Q79" s="140"/>
      <c r="R79" s="140"/>
      <c r="S79" s="141"/>
      <c r="T79" s="142"/>
      <c r="U79" s="143"/>
      <c r="V79" s="144"/>
    </row>
    <row r="80" spans="2:22" ht="22.15" customHeight="1">
      <c r="B80" s="93"/>
      <c r="C80" s="596"/>
      <c r="D80" s="597"/>
      <c r="E80" s="346"/>
      <c r="F80" s="322"/>
      <c r="G80" s="351"/>
      <c r="H80" s="323"/>
      <c r="I80" s="360"/>
      <c r="J80" s="323"/>
      <c r="K80" s="324"/>
      <c r="L80" s="319"/>
      <c r="N80" s="145"/>
      <c r="O80" s="145"/>
      <c r="P80" s="146"/>
      <c r="Q80" s="140"/>
      <c r="R80" s="143"/>
      <c r="S80" s="141"/>
      <c r="T80" s="143"/>
      <c r="U80" s="143"/>
      <c r="V80" s="144"/>
    </row>
    <row r="81" spans="2:22" ht="22.15" customHeight="1">
      <c r="B81" s="93"/>
      <c r="C81" s="596"/>
      <c r="D81" s="597"/>
      <c r="E81" s="346"/>
      <c r="F81" s="322"/>
      <c r="G81" s="351"/>
      <c r="H81" s="323"/>
      <c r="I81" s="360"/>
      <c r="J81" s="323"/>
      <c r="K81" s="324"/>
      <c r="L81" s="319"/>
      <c r="N81" s="145"/>
      <c r="O81" s="145"/>
      <c r="P81" s="146"/>
      <c r="Q81" s="140"/>
      <c r="R81" s="143"/>
      <c r="S81" s="141"/>
      <c r="T81" s="143"/>
      <c r="U81" s="143"/>
      <c r="V81" s="144"/>
    </row>
    <row r="82" spans="2:22" ht="22.15" customHeight="1">
      <c r="B82" s="93"/>
      <c r="C82" s="576"/>
      <c r="D82" s="577"/>
      <c r="E82" s="344"/>
      <c r="F82" s="98"/>
      <c r="G82" s="377"/>
      <c r="H82" s="98"/>
      <c r="I82" s="405"/>
      <c r="J82" s="98"/>
      <c r="K82" s="127"/>
      <c r="L82" s="319"/>
      <c r="N82" s="145"/>
      <c r="O82" s="145"/>
      <c r="P82" s="146"/>
      <c r="Q82" s="140"/>
      <c r="R82" s="143"/>
      <c r="S82" s="147"/>
      <c r="T82" s="143"/>
      <c r="U82" s="147"/>
      <c r="V82" s="148"/>
    </row>
    <row r="83" spans="2:22" ht="22.15" customHeight="1">
      <c r="B83" s="93"/>
      <c r="C83" s="576"/>
      <c r="D83" s="577"/>
      <c r="E83" s="344"/>
      <c r="F83" s="98"/>
      <c r="G83" s="99"/>
      <c r="H83" s="98"/>
      <c r="I83" s="351"/>
      <c r="J83" s="98"/>
      <c r="K83" s="119"/>
      <c r="L83" s="319"/>
      <c r="N83" s="145"/>
      <c r="O83" s="145"/>
      <c r="P83" s="139"/>
      <c r="Q83" s="140"/>
      <c r="R83" s="140"/>
      <c r="S83" s="147"/>
      <c r="T83" s="142"/>
      <c r="U83" s="147"/>
      <c r="V83" s="148"/>
    </row>
    <row r="84" spans="2:22" ht="22.15" customHeight="1">
      <c r="B84" s="93"/>
      <c r="C84" s="576"/>
      <c r="D84" s="577"/>
      <c r="E84" s="344"/>
      <c r="F84" s="100"/>
      <c r="G84" s="98"/>
      <c r="H84" s="98"/>
      <c r="I84" s="406"/>
      <c r="J84" s="98"/>
      <c r="K84" s="119"/>
      <c r="L84" s="319"/>
      <c r="N84" s="145"/>
      <c r="O84" s="145"/>
      <c r="P84" s="146"/>
      <c r="Q84" s="140"/>
      <c r="R84" s="143"/>
      <c r="S84" s="147"/>
      <c r="T84" s="143"/>
      <c r="U84" s="147"/>
      <c r="V84" s="148"/>
    </row>
    <row r="85" spans="2:22" ht="22.15" customHeight="1">
      <c r="B85" s="93"/>
      <c r="C85" s="596"/>
      <c r="D85" s="597"/>
      <c r="E85" s="346"/>
      <c r="F85" s="322"/>
      <c r="G85" s="351"/>
      <c r="H85" s="323"/>
      <c r="I85" s="360"/>
      <c r="J85" s="323"/>
      <c r="K85" s="324"/>
      <c r="L85" s="319"/>
      <c r="N85" s="145"/>
      <c r="O85" s="145"/>
      <c r="P85" s="146"/>
      <c r="Q85" s="140"/>
      <c r="R85" s="143"/>
      <c r="S85" s="147"/>
      <c r="T85" s="143"/>
      <c r="U85" s="147"/>
      <c r="V85" s="148"/>
    </row>
    <row r="86" spans="2:22" ht="22.15" customHeight="1">
      <c r="B86" s="101"/>
      <c r="C86" s="596"/>
      <c r="D86" s="597"/>
      <c r="E86" s="346"/>
      <c r="F86" s="322"/>
      <c r="G86" s="351"/>
      <c r="H86" s="323"/>
      <c r="I86" s="351"/>
      <c r="J86" s="323"/>
      <c r="K86" s="324"/>
      <c r="L86" s="319"/>
      <c r="N86" s="145"/>
      <c r="O86" s="145"/>
      <c r="P86" s="146"/>
      <c r="Q86" s="140"/>
      <c r="R86" s="143"/>
      <c r="S86" s="147"/>
      <c r="T86" s="143"/>
      <c r="U86" s="147"/>
      <c r="V86" s="148"/>
    </row>
    <row r="87" spans="2:22" ht="22.15" customHeight="1">
      <c r="B87" s="101"/>
      <c r="C87" s="624"/>
      <c r="D87" s="625"/>
      <c r="E87" s="346"/>
      <c r="F87" s="322"/>
      <c r="G87" s="351"/>
      <c r="H87" s="323"/>
      <c r="I87" s="351"/>
      <c r="J87" s="323"/>
      <c r="K87" s="324"/>
      <c r="L87" s="319"/>
      <c r="N87" s="145"/>
      <c r="O87" s="145"/>
      <c r="P87" s="146"/>
      <c r="Q87" s="140"/>
      <c r="R87" s="143"/>
      <c r="S87" s="147"/>
      <c r="T87" s="143"/>
      <c r="U87" s="147"/>
      <c r="V87" s="148"/>
    </row>
    <row r="88" spans="2:22" ht="22.15" customHeight="1">
      <c r="B88" s="101"/>
      <c r="C88" s="626"/>
      <c r="D88" s="627"/>
      <c r="E88" s="347"/>
      <c r="F88" s="325"/>
      <c r="G88" s="325"/>
      <c r="H88" s="326"/>
      <c r="I88" s="361"/>
      <c r="J88" s="326"/>
      <c r="K88" s="327"/>
      <c r="L88" s="319"/>
      <c r="N88" s="145"/>
      <c r="O88" s="145"/>
      <c r="P88" s="146"/>
      <c r="Q88" s="140"/>
      <c r="R88" s="143"/>
      <c r="S88" s="147"/>
      <c r="T88" s="143"/>
      <c r="U88" s="147"/>
      <c r="V88" s="148"/>
    </row>
    <row r="89" spans="2:22" ht="22.15" customHeight="1">
      <c r="B89" s="105"/>
      <c r="C89" s="620"/>
      <c r="D89" s="621"/>
      <c r="E89" s="346"/>
      <c r="F89" s="322"/>
      <c r="G89" s="328"/>
      <c r="H89" s="323"/>
      <c r="I89" s="360"/>
      <c r="J89" s="323"/>
      <c r="K89" s="329"/>
      <c r="L89" s="97"/>
      <c r="N89" s="138"/>
      <c r="O89" s="145"/>
      <c r="P89" s="146"/>
      <c r="Q89" s="140"/>
      <c r="R89" s="143"/>
      <c r="S89" s="147"/>
      <c r="T89" s="143"/>
      <c r="U89" s="147"/>
      <c r="V89" s="148"/>
    </row>
    <row r="90" spans="2:22" ht="22.15" customHeight="1">
      <c r="B90" s="105"/>
      <c r="C90" s="624"/>
      <c r="D90" s="625"/>
      <c r="E90" s="347"/>
      <c r="F90" s="322"/>
      <c r="G90" s="322"/>
      <c r="H90" s="323"/>
      <c r="I90" s="351"/>
      <c r="J90" s="323"/>
      <c r="K90" s="329"/>
      <c r="L90" s="97"/>
      <c r="N90" s="140"/>
      <c r="O90" s="138"/>
      <c r="P90" s="139"/>
      <c r="Q90" s="140"/>
      <c r="R90" s="140"/>
      <c r="S90" s="147"/>
      <c r="T90" s="140"/>
      <c r="U90" s="147"/>
      <c r="V90" s="148"/>
    </row>
    <row r="91" spans="2:22" ht="22.15" customHeight="1">
      <c r="B91" s="105"/>
      <c r="C91" s="622"/>
      <c r="D91" s="623"/>
      <c r="E91" s="344"/>
      <c r="F91" s="103"/>
      <c r="G91" s="151"/>
      <c r="H91" s="152"/>
      <c r="I91" s="362"/>
      <c r="J91" s="103"/>
      <c r="K91" s="103"/>
      <c r="L91" s="97"/>
      <c r="Q91" s="78"/>
      <c r="R91" s="78"/>
      <c r="S91" s="78"/>
      <c r="T91" s="78"/>
    </row>
    <row r="92" spans="2:22" ht="22.15" customHeight="1">
      <c r="B92" s="105"/>
      <c r="C92" s="596"/>
      <c r="D92" s="597"/>
      <c r="E92" s="346"/>
      <c r="F92" s="322"/>
      <c r="G92" s="328"/>
      <c r="H92" s="323"/>
      <c r="I92" s="360"/>
      <c r="J92" s="323"/>
      <c r="K92" s="330"/>
      <c r="L92" s="104"/>
      <c r="Q92" s="78"/>
      <c r="R92" s="78"/>
      <c r="S92" s="78"/>
      <c r="T92" s="78"/>
    </row>
    <row r="93" spans="2:22" ht="22.15" customHeight="1">
      <c r="B93" s="105"/>
      <c r="C93" s="596"/>
      <c r="D93" s="597"/>
      <c r="E93" s="346"/>
      <c r="F93" s="322"/>
      <c r="G93" s="328"/>
      <c r="H93" s="323"/>
      <c r="I93" s="360"/>
      <c r="J93" s="323"/>
      <c r="K93" s="330"/>
      <c r="L93" s="104"/>
      <c r="Q93" s="78"/>
      <c r="R93" s="78"/>
      <c r="S93" s="78"/>
      <c r="T93" s="78"/>
    </row>
    <row r="94" spans="2:22" ht="22.15" customHeight="1">
      <c r="B94" s="105"/>
      <c r="C94" s="596"/>
      <c r="D94" s="597"/>
      <c r="E94" s="346"/>
      <c r="F94" s="322"/>
      <c r="G94" s="328"/>
      <c r="H94" s="331"/>
      <c r="I94" s="360"/>
      <c r="J94" s="328"/>
      <c r="K94" s="330"/>
      <c r="L94" s="104"/>
      <c r="Q94" s="78"/>
      <c r="R94" s="78"/>
      <c r="S94" s="78"/>
      <c r="T94" s="78"/>
    </row>
    <row r="95" spans="2:22" ht="22.15" customHeight="1">
      <c r="B95" s="105"/>
      <c r="C95" s="596"/>
      <c r="D95" s="597"/>
      <c r="E95" s="346"/>
      <c r="F95" s="322"/>
      <c r="G95" s="328"/>
      <c r="H95" s="331"/>
      <c r="I95" s="360"/>
      <c r="J95" s="328"/>
      <c r="K95" s="330"/>
      <c r="L95" s="104"/>
      <c r="Q95" s="78"/>
      <c r="R95" s="78"/>
      <c r="S95" s="78"/>
      <c r="T95" s="78"/>
    </row>
    <row r="96" spans="2:22" ht="22.15" customHeight="1">
      <c r="B96" s="105"/>
      <c r="C96" s="596"/>
      <c r="D96" s="597"/>
      <c r="E96" s="346"/>
      <c r="F96" s="322"/>
      <c r="G96" s="328"/>
      <c r="H96" s="331"/>
      <c r="I96" s="360"/>
      <c r="J96" s="328"/>
      <c r="K96" s="330"/>
      <c r="L96" s="104"/>
      <c r="Q96" s="78"/>
      <c r="R96" s="78"/>
      <c r="S96" s="78"/>
      <c r="T96" s="78"/>
    </row>
    <row r="97" spans="2:20" ht="22.15" customHeight="1">
      <c r="B97" s="105"/>
      <c r="C97" s="596"/>
      <c r="D97" s="597"/>
      <c r="E97" s="346"/>
      <c r="F97" s="322"/>
      <c r="G97" s="328"/>
      <c r="H97" s="331"/>
      <c r="I97" s="360"/>
      <c r="J97" s="328"/>
      <c r="K97" s="330"/>
      <c r="L97" s="104"/>
      <c r="Q97" s="78"/>
      <c r="R97" s="78"/>
      <c r="S97" s="78"/>
      <c r="T97" s="78"/>
    </row>
    <row r="98" spans="2:20" ht="22.15" customHeight="1">
      <c r="B98" s="105"/>
      <c r="C98" s="618"/>
      <c r="D98" s="619"/>
      <c r="E98" s="346"/>
      <c r="F98" s="322"/>
      <c r="G98" s="328"/>
      <c r="H98" s="331"/>
      <c r="I98" s="360"/>
      <c r="J98" s="328"/>
      <c r="K98" s="330"/>
      <c r="L98" s="104"/>
      <c r="Q98" s="78"/>
      <c r="R98" s="78"/>
      <c r="S98" s="78"/>
      <c r="T98" s="78"/>
    </row>
    <row r="99" spans="2:20" ht="22.15" customHeight="1">
      <c r="B99" s="105"/>
      <c r="C99" s="620"/>
      <c r="D99" s="621"/>
      <c r="E99" s="346"/>
      <c r="F99" s="322"/>
      <c r="G99" s="328"/>
      <c r="H99" s="331"/>
      <c r="I99" s="360"/>
      <c r="J99" s="328"/>
      <c r="K99" s="330"/>
      <c r="L99" s="104"/>
      <c r="Q99" s="78"/>
      <c r="R99" s="78"/>
      <c r="S99" s="78"/>
      <c r="T99" s="78"/>
    </row>
    <row r="100" spans="2:20" ht="22.15" customHeight="1">
      <c r="B100" s="93"/>
      <c r="C100" s="596"/>
      <c r="D100" s="597"/>
      <c r="E100" s="346"/>
      <c r="F100" s="322"/>
      <c r="G100" s="328"/>
      <c r="H100" s="323"/>
      <c r="I100" s="360"/>
      <c r="J100" s="323"/>
      <c r="K100" s="324"/>
      <c r="L100" s="104"/>
      <c r="Q100" s="78"/>
      <c r="R100" s="78"/>
      <c r="S100" s="78"/>
      <c r="T100" s="78"/>
    </row>
    <row r="101" spans="2:20" ht="22.15" customHeight="1">
      <c r="B101" s="93"/>
      <c r="C101" s="596"/>
      <c r="D101" s="597"/>
      <c r="E101" s="346"/>
      <c r="F101" s="322"/>
      <c r="G101" s="328"/>
      <c r="H101" s="323"/>
      <c r="I101" s="360"/>
      <c r="J101" s="323"/>
      <c r="K101" s="324"/>
      <c r="L101" s="104"/>
      <c r="Q101" s="78"/>
      <c r="R101" s="78"/>
      <c r="S101" s="78"/>
      <c r="T101" s="78"/>
    </row>
    <row r="102" spans="2:20" ht="22.15" customHeight="1">
      <c r="B102" s="93"/>
      <c r="C102" s="624"/>
      <c r="D102" s="625"/>
      <c r="E102" s="347"/>
      <c r="F102" s="322"/>
      <c r="G102" s="322"/>
      <c r="H102" s="323"/>
      <c r="I102" s="351"/>
      <c r="J102" s="323"/>
      <c r="K102" s="324"/>
      <c r="L102" s="104"/>
      <c r="Q102" s="78"/>
      <c r="R102" s="78"/>
      <c r="S102" s="78"/>
      <c r="T102" s="78"/>
    </row>
    <row r="103" spans="2:20" ht="22.15" customHeight="1">
      <c r="B103" s="93"/>
      <c r="C103" s="576"/>
      <c r="D103" s="577"/>
      <c r="E103" s="345"/>
      <c r="F103" s="125"/>
      <c r="G103" s="126"/>
      <c r="H103" s="125"/>
      <c r="I103" s="363"/>
      <c r="J103" s="125"/>
      <c r="K103" s="127"/>
      <c r="L103" s="104"/>
      <c r="Q103" s="78"/>
      <c r="R103" s="78"/>
      <c r="S103" s="78"/>
      <c r="T103" s="78"/>
    </row>
    <row r="104" spans="2:20" ht="22.15" customHeight="1">
      <c r="B104" s="93"/>
      <c r="C104" s="576"/>
      <c r="D104" s="577"/>
      <c r="E104" s="345"/>
      <c r="F104" s="104"/>
      <c r="G104" s="109"/>
      <c r="H104" s="104"/>
      <c r="I104" s="360"/>
      <c r="J104" s="104"/>
      <c r="K104" s="110"/>
      <c r="L104" s="104"/>
      <c r="Q104" s="78"/>
      <c r="R104" s="78"/>
      <c r="S104" s="78"/>
      <c r="T104" s="78"/>
    </row>
    <row r="105" spans="2:20" ht="22.15" customHeight="1">
      <c r="B105" s="93"/>
      <c r="C105" s="576"/>
      <c r="D105" s="577"/>
      <c r="E105" s="345"/>
      <c r="F105" s="104"/>
      <c r="G105" s="109"/>
      <c r="H105" s="104"/>
      <c r="I105" s="360"/>
      <c r="J105" s="104"/>
      <c r="K105" s="110"/>
      <c r="L105" s="104"/>
      <c r="Q105" s="78"/>
      <c r="R105" s="78"/>
      <c r="S105" s="78"/>
      <c r="T105" s="78"/>
    </row>
    <row r="106" spans="2:20" ht="22.15" customHeight="1">
      <c r="B106" s="93"/>
      <c r="C106" s="576"/>
      <c r="D106" s="577"/>
      <c r="E106" s="345"/>
      <c r="F106" s="104"/>
      <c r="G106" s="109"/>
      <c r="H106" s="104"/>
      <c r="I106" s="360"/>
      <c r="J106" s="104"/>
      <c r="K106" s="110"/>
      <c r="L106" s="104"/>
      <c r="Q106" s="78"/>
      <c r="R106" s="78"/>
      <c r="S106" s="78"/>
      <c r="T106" s="78"/>
    </row>
    <row r="107" spans="2:20" ht="22.15" customHeight="1">
      <c r="B107" s="93"/>
      <c r="C107" s="576"/>
      <c r="D107" s="577"/>
      <c r="E107" s="345"/>
      <c r="F107" s="104"/>
      <c r="G107" s="109"/>
      <c r="H107" s="104"/>
      <c r="I107" s="360"/>
      <c r="J107" s="104"/>
      <c r="K107" s="110"/>
      <c r="L107" s="104"/>
      <c r="Q107" s="78"/>
      <c r="R107" s="78"/>
      <c r="S107" s="78"/>
      <c r="T107" s="78"/>
    </row>
    <row r="108" spans="2:20" ht="22.15" customHeight="1">
      <c r="B108" s="93"/>
      <c r="C108" s="576"/>
      <c r="D108" s="577"/>
      <c r="E108" s="345"/>
      <c r="F108" s="104"/>
      <c r="G108" s="109"/>
      <c r="H108" s="104"/>
      <c r="I108" s="360"/>
      <c r="J108" s="104"/>
      <c r="K108" s="110"/>
      <c r="L108" s="104"/>
      <c r="Q108" s="78"/>
      <c r="R108" s="78"/>
      <c r="S108" s="78"/>
      <c r="T108" s="78"/>
    </row>
    <row r="109" spans="2:20" ht="22.15" customHeight="1">
      <c r="B109" s="93"/>
      <c r="C109" s="576"/>
      <c r="D109" s="577"/>
      <c r="E109" s="345"/>
      <c r="F109" s="104"/>
      <c r="G109" s="109"/>
      <c r="H109" s="104"/>
      <c r="I109" s="360"/>
      <c r="J109" s="104"/>
      <c r="K109" s="110"/>
      <c r="L109" s="104"/>
      <c r="Q109" s="78"/>
      <c r="R109" s="78"/>
      <c r="S109" s="78"/>
      <c r="T109" s="78"/>
    </row>
    <row r="110" spans="2:20" ht="22.15" customHeight="1">
      <c r="B110" s="93"/>
      <c r="C110" s="576"/>
      <c r="D110" s="577"/>
      <c r="E110" s="345"/>
      <c r="F110" s="104"/>
      <c r="G110" s="109"/>
      <c r="H110" s="104"/>
      <c r="I110" s="360"/>
      <c r="J110" s="104"/>
      <c r="K110" s="110"/>
      <c r="L110" s="104"/>
      <c r="Q110" s="78"/>
      <c r="R110" s="78"/>
      <c r="S110" s="78"/>
      <c r="T110" s="78"/>
    </row>
    <row r="111" spans="2:20" ht="22.15" customHeight="1">
      <c r="B111" s="332"/>
      <c r="C111" s="333"/>
      <c r="D111" s="334"/>
      <c r="E111" s="338"/>
      <c r="F111" s="159"/>
      <c r="G111" s="335"/>
      <c r="H111" s="159"/>
      <c r="I111" s="364"/>
      <c r="J111" s="159"/>
      <c r="K111" s="336"/>
      <c r="L111" s="337"/>
      <c r="Q111" s="78"/>
      <c r="R111" s="78"/>
      <c r="S111" s="78"/>
      <c r="T111" s="78"/>
    </row>
    <row r="112" spans="2:20" ht="22.15" customHeight="1">
      <c r="B112" s="93">
        <v>2</v>
      </c>
      <c r="C112" s="112" t="s">
        <v>71</v>
      </c>
      <c r="D112" s="113"/>
      <c r="E112" s="117"/>
      <c r="F112" s="104"/>
      <c r="G112" s="109"/>
      <c r="H112" s="104"/>
      <c r="I112" s="360"/>
      <c r="J112" s="104"/>
      <c r="K112" s="110"/>
      <c r="L112" s="104"/>
      <c r="M112" s="114"/>
      <c r="Q112" s="78"/>
      <c r="R112" s="78"/>
    </row>
    <row r="113" spans="2:20" ht="22.15" customHeight="1">
      <c r="B113" s="93"/>
      <c r="C113" s="578" t="s">
        <v>153</v>
      </c>
      <c r="D113" s="579"/>
      <c r="E113" s="345" t="s">
        <v>154</v>
      </c>
      <c r="F113" s="454">
        <v>120</v>
      </c>
      <c r="G113" s="454"/>
      <c r="H113" s="129"/>
      <c r="I113" s="129"/>
      <c r="J113" s="129"/>
      <c r="K113" s="129"/>
      <c r="L113" s="104"/>
      <c r="M113" s="114"/>
      <c r="Q113" s="78"/>
      <c r="R113" s="78"/>
    </row>
    <row r="114" spans="2:20" ht="22.15" customHeight="1">
      <c r="B114" s="93"/>
      <c r="C114" s="596" t="s">
        <v>155</v>
      </c>
      <c r="D114" s="597"/>
      <c r="E114" s="345"/>
      <c r="F114" s="104"/>
      <c r="G114" s="109"/>
      <c r="H114" s="104"/>
      <c r="I114" s="360"/>
      <c r="J114" s="104"/>
      <c r="K114" s="110"/>
      <c r="L114" s="104"/>
      <c r="M114" s="114"/>
      <c r="Q114" s="78"/>
      <c r="R114" s="78"/>
    </row>
    <row r="115" spans="2:20" ht="22.15" customHeight="1">
      <c r="B115" s="93"/>
      <c r="C115" s="598"/>
      <c r="D115" s="599"/>
      <c r="E115" s="345"/>
      <c r="F115" s="104"/>
      <c r="G115" s="109"/>
      <c r="H115" s="104"/>
      <c r="I115" s="360"/>
      <c r="J115" s="104"/>
      <c r="K115" s="110"/>
      <c r="L115" s="104"/>
      <c r="M115" s="114"/>
      <c r="Q115" s="78"/>
      <c r="R115" s="78"/>
      <c r="S115" s="78"/>
      <c r="T115" s="78"/>
    </row>
    <row r="116" spans="2:20" ht="22.15" customHeight="1">
      <c r="B116" s="93"/>
      <c r="C116" s="620"/>
      <c r="D116" s="621"/>
      <c r="E116" s="345"/>
      <c r="F116" s="104"/>
      <c r="G116" s="109"/>
      <c r="H116" s="98"/>
      <c r="I116" s="360"/>
      <c r="J116" s="98"/>
      <c r="K116" s="127"/>
      <c r="L116" s="104"/>
      <c r="M116" s="114"/>
      <c r="Q116" s="78"/>
      <c r="R116" s="78"/>
      <c r="S116" s="78"/>
      <c r="T116" s="78"/>
    </row>
    <row r="117" spans="2:20" ht="22.15" customHeight="1">
      <c r="B117" s="93"/>
      <c r="C117" s="424"/>
      <c r="D117" s="425"/>
      <c r="E117" s="426"/>
      <c r="F117" s="427"/>
      <c r="G117" s="428"/>
      <c r="H117" s="398"/>
      <c r="I117" s="429"/>
      <c r="J117" s="398"/>
      <c r="K117" s="430"/>
      <c r="L117" s="104"/>
      <c r="M117" s="114"/>
      <c r="Q117" s="78"/>
      <c r="R117" s="78"/>
      <c r="S117" s="78"/>
      <c r="T117" s="78"/>
    </row>
    <row r="118" spans="2:20" ht="22.15" customHeight="1">
      <c r="B118" s="93"/>
      <c r="C118" s="431"/>
      <c r="D118" s="432"/>
      <c r="E118" s="426"/>
      <c r="F118" s="427"/>
      <c r="G118" s="428"/>
      <c r="H118" s="427"/>
      <c r="I118" s="429"/>
      <c r="J118" s="398"/>
      <c r="K118" s="430"/>
      <c r="L118" s="104"/>
      <c r="M118" s="114"/>
      <c r="Q118" s="78"/>
      <c r="R118" s="78"/>
      <c r="S118" s="78"/>
      <c r="T118" s="78"/>
    </row>
    <row r="119" spans="2:20" ht="22.15" customHeight="1">
      <c r="B119" s="93"/>
      <c r="C119" s="584"/>
      <c r="D119" s="585"/>
      <c r="E119" s="345"/>
      <c r="F119" s="104"/>
      <c r="G119" s="109"/>
      <c r="H119" s="104"/>
      <c r="I119" s="360"/>
      <c r="J119" s="98"/>
      <c r="K119" s="127"/>
      <c r="L119" s="104"/>
      <c r="M119" s="114"/>
      <c r="Q119" s="78"/>
      <c r="R119" s="78"/>
      <c r="S119" s="78"/>
      <c r="T119" s="78"/>
    </row>
    <row r="120" spans="2:20" ht="22.15" customHeight="1">
      <c r="B120" s="93"/>
      <c r="C120" s="596"/>
      <c r="D120" s="597"/>
      <c r="E120" s="345"/>
      <c r="F120" s="104"/>
      <c r="G120" s="109"/>
      <c r="H120" s="104"/>
      <c r="I120" s="360"/>
      <c r="J120" s="104"/>
      <c r="K120" s="110"/>
      <c r="L120" s="104"/>
      <c r="M120" s="114"/>
      <c r="Q120" s="78"/>
      <c r="R120" s="78"/>
      <c r="S120" s="78"/>
      <c r="T120" s="78"/>
    </row>
    <row r="121" spans="2:20" ht="22.15" customHeight="1">
      <c r="B121" s="93"/>
      <c r="C121" s="596"/>
      <c r="D121" s="597"/>
      <c r="E121" s="345"/>
      <c r="F121" s="104"/>
      <c r="G121" s="109"/>
      <c r="H121" s="104"/>
      <c r="I121" s="360"/>
      <c r="J121" s="104"/>
      <c r="K121" s="110"/>
      <c r="L121" s="104"/>
      <c r="M121" s="114"/>
      <c r="Q121" s="78"/>
      <c r="R121" s="78"/>
      <c r="S121" s="78"/>
      <c r="T121" s="78"/>
    </row>
    <row r="122" spans="2:20" ht="22.15" customHeight="1">
      <c r="B122" s="93"/>
      <c r="C122" s="598"/>
      <c r="D122" s="599"/>
      <c r="E122" s="345"/>
      <c r="F122" s="104"/>
      <c r="G122" s="109"/>
      <c r="H122" s="104"/>
      <c r="I122" s="360"/>
      <c r="J122" s="104"/>
      <c r="K122" s="110"/>
      <c r="L122" s="104"/>
      <c r="M122" s="114"/>
      <c r="Q122" s="78"/>
      <c r="R122" s="78"/>
      <c r="S122" s="78"/>
      <c r="T122" s="78"/>
    </row>
    <row r="123" spans="2:20" ht="22.15" customHeight="1">
      <c r="B123" s="93"/>
      <c r="C123" s="598"/>
      <c r="D123" s="599"/>
      <c r="E123" s="345"/>
      <c r="F123" s="104"/>
      <c r="G123" s="109"/>
      <c r="H123" s="104"/>
      <c r="I123" s="360"/>
      <c r="J123" s="104"/>
      <c r="K123" s="110"/>
      <c r="L123" s="104"/>
      <c r="M123" s="114"/>
      <c r="Q123" s="78"/>
      <c r="R123" s="78"/>
      <c r="S123" s="78"/>
      <c r="T123" s="78"/>
    </row>
    <row r="124" spans="2:20" ht="22.15" customHeight="1">
      <c r="B124" s="93"/>
      <c r="C124" s="598"/>
      <c r="D124" s="599"/>
      <c r="E124" s="345"/>
      <c r="F124" s="104"/>
      <c r="G124" s="109"/>
      <c r="H124" s="104"/>
      <c r="I124" s="360"/>
      <c r="J124" s="104"/>
      <c r="K124" s="110"/>
      <c r="L124" s="104"/>
      <c r="M124" s="114"/>
      <c r="Q124" s="78"/>
      <c r="R124" s="78"/>
      <c r="S124" s="78"/>
      <c r="T124" s="78"/>
    </row>
    <row r="125" spans="2:20" ht="22.15" customHeight="1">
      <c r="B125" s="93"/>
      <c r="C125" s="598"/>
      <c r="D125" s="599"/>
      <c r="E125" s="345"/>
      <c r="F125" s="104"/>
      <c r="G125" s="109"/>
      <c r="H125" s="104"/>
      <c r="I125" s="360"/>
      <c r="J125" s="104"/>
      <c r="K125" s="110"/>
      <c r="L125" s="104"/>
      <c r="M125" s="114"/>
      <c r="Q125" s="78"/>
      <c r="R125" s="78"/>
      <c r="S125" s="78"/>
      <c r="T125" s="78"/>
    </row>
    <row r="126" spans="2:20" ht="22.15" customHeight="1">
      <c r="B126" s="93"/>
      <c r="C126" s="598"/>
      <c r="D126" s="599"/>
      <c r="E126" s="345"/>
      <c r="F126" s="104"/>
      <c r="G126" s="109"/>
      <c r="H126" s="104"/>
      <c r="I126" s="360"/>
      <c r="J126" s="104"/>
      <c r="K126" s="110"/>
      <c r="L126" s="104"/>
      <c r="M126" s="114"/>
      <c r="Q126" s="78"/>
      <c r="R126" s="78"/>
      <c r="S126" s="78"/>
      <c r="T126" s="78"/>
    </row>
    <row r="127" spans="2:20" ht="22.15" customHeight="1">
      <c r="B127" s="93"/>
      <c r="C127" s="598"/>
      <c r="D127" s="599"/>
      <c r="E127" s="345"/>
      <c r="F127" s="104"/>
      <c r="G127" s="109"/>
      <c r="H127" s="104"/>
      <c r="I127" s="360"/>
      <c r="J127" s="104"/>
      <c r="K127" s="110"/>
      <c r="L127" s="104"/>
      <c r="M127" s="114"/>
      <c r="Q127" s="78"/>
      <c r="R127" s="78"/>
      <c r="S127" s="78"/>
      <c r="T127" s="78"/>
    </row>
    <row r="128" spans="2:20" ht="22.15" customHeight="1">
      <c r="B128" s="93"/>
      <c r="C128" s="598"/>
      <c r="D128" s="599"/>
      <c r="E128" s="345"/>
      <c r="F128" s="104"/>
      <c r="G128" s="109"/>
      <c r="H128" s="104"/>
      <c r="I128" s="360"/>
      <c r="J128" s="104"/>
      <c r="K128" s="110"/>
      <c r="L128" s="104"/>
      <c r="M128" s="114"/>
      <c r="Q128" s="78"/>
      <c r="R128" s="78"/>
    </row>
    <row r="129" spans="2:18" ht="22.15" customHeight="1">
      <c r="B129" s="93"/>
      <c r="C129" s="598"/>
      <c r="D129" s="599"/>
      <c r="E129" s="345"/>
      <c r="F129" s="104"/>
      <c r="G129" s="109"/>
      <c r="H129" s="104"/>
      <c r="I129" s="360"/>
      <c r="J129" s="104"/>
      <c r="K129" s="110"/>
      <c r="L129" s="104"/>
      <c r="M129" s="114"/>
      <c r="Q129" s="78"/>
      <c r="R129" s="78"/>
    </row>
    <row r="130" spans="2:18" ht="22.15" customHeight="1">
      <c r="B130" s="93"/>
      <c r="C130" s="598"/>
      <c r="D130" s="599"/>
      <c r="E130" s="345"/>
      <c r="F130" s="104"/>
      <c r="G130" s="109"/>
      <c r="H130" s="104"/>
      <c r="I130" s="360"/>
      <c r="J130" s="104"/>
      <c r="K130" s="110"/>
      <c r="L130" s="104"/>
      <c r="M130" s="114"/>
      <c r="Q130" s="78"/>
      <c r="R130" s="78"/>
    </row>
    <row r="131" spans="2:18" ht="22.15" customHeight="1">
      <c r="B131" s="93"/>
      <c r="C131" s="598"/>
      <c r="D131" s="599"/>
      <c r="E131" s="345"/>
      <c r="F131" s="104"/>
      <c r="G131" s="109"/>
      <c r="H131" s="104"/>
      <c r="I131" s="360"/>
      <c r="J131" s="104"/>
      <c r="K131" s="110"/>
      <c r="L131" s="104"/>
      <c r="M131" s="114"/>
      <c r="Q131" s="78"/>
      <c r="R131" s="78"/>
    </row>
    <row r="132" spans="2:18" ht="22.15" customHeight="1">
      <c r="B132" s="93"/>
      <c r="C132" s="598"/>
      <c r="D132" s="599"/>
      <c r="E132" s="345"/>
      <c r="F132" s="104"/>
      <c r="G132" s="109"/>
      <c r="H132" s="104"/>
      <c r="I132" s="360"/>
      <c r="J132" s="104"/>
      <c r="K132" s="110"/>
      <c r="L132" s="104"/>
      <c r="M132" s="114"/>
      <c r="Q132" s="78"/>
      <c r="R132" s="78"/>
    </row>
    <row r="133" spans="2:18" ht="22.15" customHeight="1">
      <c r="B133" s="93"/>
      <c r="C133" s="598"/>
      <c r="D133" s="599"/>
      <c r="E133" s="345"/>
      <c r="F133" s="104"/>
      <c r="G133" s="109"/>
      <c r="H133" s="104"/>
      <c r="I133" s="360"/>
      <c r="J133" s="104"/>
      <c r="K133" s="110"/>
      <c r="L133" s="104"/>
      <c r="M133" s="114"/>
      <c r="Q133" s="78"/>
      <c r="R133" s="78"/>
    </row>
    <row r="134" spans="2:18" ht="22.15" customHeight="1">
      <c r="B134" s="93"/>
      <c r="C134" s="598"/>
      <c r="D134" s="599"/>
      <c r="E134" s="345"/>
      <c r="F134" s="104"/>
      <c r="G134" s="109"/>
      <c r="H134" s="104"/>
      <c r="I134" s="360"/>
      <c r="J134" s="104"/>
      <c r="K134" s="110"/>
      <c r="L134" s="104"/>
      <c r="M134" s="114"/>
      <c r="Q134" s="78"/>
      <c r="R134" s="78"/>
    </row>
    <row r="135" spans="2:18" ht="22.15" customHeight="1">
      <c r="B135" s="93"/>
      <c r="C135" s="598"/>
      <c r="D135" s="599"/>
      <c r="E135" s="345"/>
      <c r="F135" s="104"/>
      <c r="G135" s="109"/>
      <c r="H135" s="104"/>
      <c r="I135" s="360"/>
      <c r="J135" s="104"/>
      <c r="K135" s="110"/>
      <c r="L135" s="104"/>
      <c r="M135" s="114"/>
      <c r="Q135" s="78"/>
      <c r="R135" s="78"/>
    </row>
    <row r="136" spans="2:18" ht="22.15" customHeight="1">
      <c r="B136" s="93"/>
      <c r="C136" s="598"/>
      <c r="D136" s="599"/>
      <c r="E136" s="345"/>
      <c r="F136" s="104"/>
      <c r="G136" s="109"/>
      <c r="H136" s="104"/>
      <c r="I136" s="360"/>
      <c r="J136" s="104"/>
      <c r="K136" s="110"/>
      <c r="L136" s="104"/>
      <c r="M136" s="114"/>
      <c r="Q136" s="78"/>
      <c r="R136" s="78"/>
    </row>
    <row r="137" spans="2:18" ht="22.15" customHeight="1">
      <c r="B137" s="93"/>
      <c r="C137" s="598"/>
      <c r="D137" s="599"/>
      <c r="E137" s="345"/>
      <c r="F137" s="104"/>
      <c r="G137" s="109"/>
      <c r="H137" s="104"/>
      <c r="I137" s="360"/>
      <c r="J137" s="104"/>
      <c r="K137" s="110"/>
      <c r="L137" s="104"/>
      <c r="M137" s="114"/>
      <c r="Q137" s="78"/>
      <c r="R137" s="78"/>
    </row>
    <row r="138" spans="2:18" ht="22.15" customHeight="1">
      <c r="B138" s="93"/>
      <c r="C138" s="598"/>
      <c r="D138" s="599"/>
      <c r="E138" s="345"/>
      <c r="F138" s="104"/>
      <c r="G138" s="109"/>
      <c r="H138" s="104"/>
      <c r="I138" s="360"/>
      <c r="J138" s="104"/>
      <c r="K138" s="110"/>
      <c r="L138" s="104"/>
      <c r="M138" s="114"/>
      <c r="Q138" s="78"/>
      <c r="R138" s="78"/>
    </row>
    <row r="139" spans="2:18" ht="22.15" customHeight="1">
      <c r="B139" s="93"/>
      <c r="C139" s="598"/>
      <c r="D139" s="599"/>
      <c r="E139" s="345"/>
      <c r="F139" s="104"/>
      <c r="G139" s="109"/>
      <c r="H139" s="104"/>
      <c r="I139" s="360"/>
      <c r="J139" s="104"/>
      <c r="K139" s="110"/>
      <c r="L139" s="104"/>
      <c r="M139" s="114"/>
      <c r="Q139" s="78"/>
      <c r="R139" s="78"/>
    </row>
    <row r="140" spans="2:18" ht="22.15" customHeight="1">
      <c r="B140" s="93"/>
      <c r="C140" s="598"/>
      <c r="D140" s="599"/>
      <c r="E140" s="345"/>
      <c r="F140" s="104"/>
      <c r="G140" s="109"/>
      <c r="H140" s="104"/>
      <c r="I140" s="360"/>
      <c r="J140" s="104"/>
      <c r="K140" s="110"/>
      <c r="L140" s="104"/>
      <c r="M140" s="114"/>
      <c r="Q140" s="78"/>
      <c r="R140" s="78"/>
    </row>
    <row r="141" spans="2:18" ht="22.15" customHeight="1">
      <c r="B141" s="93"/>
      <c r="C141" s="598"/>
      <c r="D141" s="599"/>
      <c r="E141" s="345"/>
      <c r="F141" s="104"/>
      <c r="G141" s="109"/>
      <c r="H141" s="104"/>
      <c r="I141" s="360"/>
      <c r="J141" s="104"/>
      <c r="K141" s="110"/>
      <c r="L141" s="104"/>
      <c r="M141" s="114"/>
      <c r="Q141" s="78"/>
      <c r="R141" s="78"/>
    </row>
    <row r="142" spans="2:18" ht="22.15" customHeight="1">
      <c r="B142" s="93"/>
      <c r="C142" s="598"/>
      <c r="D142" s="599"/>
      <c r="E142" s="345"/>
      <c r="F142" s="104"/>
      <c r="G142" s="109"/>
      <c r="H142" s="104"/>
      <c r="I142" s="360"/>
      <c r="J142" s="104"/>
      <c r="K142" s="110"/>
      <c r="L142" s="104"/>
      <c r="M142" s="114"/>
      <c r="Q142" s="78"/>
      <c r="R142" s="78"/>
    </row>
    <row r="143" spans="2:18" ht="22.15" customHeight="1">
      <c r="B143" s="93"/>
      <c r="C143" s="320"/>
      <c r="D143" s="321"/>
      <c r="E143" s="345"/>
      <c r="F143" s="104"/>
      <c r="G143" s="109"/>
      <c r="H143" s="104"/>
      <c r="I143" s="360"/>
      <c r="J143" s="104"/>
      <c r="K143" s="110"/>
      <c r="L143" s="104"/>
      <c r="M143" s="114"/>
      <c r="Q143" s="78"/>
      <c r="R143" s="78"/>
    </row>
    <row r="144" spans="2:18" ht="22.15" customHeight="1">
      <c r="B144" s="93"/>
      <c r="C144" s="598"/>
      <c r="D144" s="599"/>
      <c r="E144" s="345"/>
      <c r="F144" s="104"/>
      <c r="G144" s="109"/>
      <c r="H144" s="104"/>
      <c r="I144" s="360"/>
      <c r="J144" s="104"/>
      <c r="K144" s="110"/>
      <c r="L144" s="104"/>
      <c r="M144" s="114"/>
      <c r="Q144" s="78"/>
      <c r="R144" s="78"/>
    </row>
    <row r="145" spans="2:20" ht="22.15" customHeight="1">
      <c r="B145" s="72"/>
      <c r="C145" s="582" t="s">
        <v>72</v>
      </c>
      <c r="D145" s="583"/>
      <c r="E145" s="343"/>
      <c r="F145" s="89"/>
      <c r="G145" s="88"/>
      <c r="H145" s="88"/>
      <c r="I145" s="357"/>
      <c r="J145" s="88"/>
      <c r="K145" s="91"/>
      <c r="L145" s="92"/>
      <c r="Q145" s="78"/>
      <c r="R145" s="78"/>
      <c r="S145" s="78"/>
      <c r="T145" s="78"/>
    </row>
    <row r="146" spans="2:20">
      <c r="B146" s="121">
        <v>3</v>
      </c>
      <c r="C146" s="122" t="s">
        <v>70</v>
      </c>
      <c r="D146" s="123"/>
      <c r="E146" s="348"/>
      <c r="F146" s="125"/>
      <c r="G146" s="126"/>
      <c r="H146" s="125"/>
      <c r="I146" s="363"/>
      <c r="J146" s="125"/>
      <c r="K146" s="127"/>
      <c r="L146" s="125"/>
      <c r="M146" s="114"/>
      <c r="N146" s="78"/>
      <c r="Q146" s="78"/>
      <c r="R146" s="78"/>
      <c r="S146" s="78"/>
      <c r="T146" s="78"/>
    </row>
    <row r="147" spans="2:20">
      <c r="B147" s="121"/>
      <c r="C147" s="632" t="s">
        <v>145</v>
      </c>
      <c r="D147" s="633"/>
      <c r="E147" s="389"/>
      <c r="F147" s="125"/>
      <c r="G147" s="128"/>
      <c r="H147" s="125"/>
      <c r="I147" s="365"/>
      <c r="J147" s="125"/>
      <c r="K147" s="127"/>
      <c r="L147" s="125"/>
      <c r="M147" s="114"/>
      <c r="N147" s="78"/>
      <c r="Q147" s="78"/>
      <c r="R147" s="78"/>
      <c r="S147" s="78"/>
      <c r="T147" s="78"/>
    </row>
    <row r="148" spans="2:20" ht="22.15" customHeight="1">
      <c r="B148" s="121"/>
      <c r="C148" s="484" t="s">
        <v>304</v>
      </c>
      <c r="D148" s="384"/>
      <c r="E148" s="389"/>
      <c r="F148" s="125"/>
      <c r="G148" s="128"/>
      <c r="H148" s="125"/>
      <c r="I148" s="365"/>
      <c r="J148" s="125"/>
      <c r="K148" s="127"/>
      <c r="L148" s="131"/>
      <c r="M148" s="114"/>
      <c r="Q148" s="78"/>
      <c r="R148" s="78"/>
      <c r="S148" s="78"/>
      <c r="T148" s="78"/>
    </row>
    <row r="149" spans="2:20">
      <c r="B149" s="129"/>
      <c r="C149" s="385" t="s">
        <v>183</v>
      </c>
      <c r="D149" s="382"/>
      <c r="E149" s="344" t="s">
        <v>120</v>
      </c>
      <c r="F149" s="410">
        <v>1</v>
      </c>
      <c r="G149" s="409"/>
      <c r="H149" s="129"/>
      <c r="I149" s="129"/>
      <c r="J149" s="129"/>
      <c r="K149" s="129"/>
      <c r="L149" s="437"/>
      <c r="M149" s="114"/>
      <c r="N149" s="78"/>
      <c r="Q149" s="78"/>
      <c r="R149" s="78"/>
      <c r="S149" s="78"/>
      <c r="T149" s="78"/>
    </row>
    <row r="150" spans="2:20">
      <c r="B150" s="121"/>
      <c r="C150" s="381" t="s">
        <v>132</v>
      </c>
      <c r="D150" s="382"/>
      <c r="E150" s="344"/>
      <c r="F150" s="410"/>
      <c r="G150" s="409"/>
      <c r="H150" s="129"/>
      <c r="I150" s="129"/>
      <c r="J150" s="129"/>
      <c r="K150" s="129"/>
      <c r="L150" s="437"/>
      <c r="M150" s="114"/>
      <c r="N150" s="78"/>
      <c r="Q150" s="78"/>
      <c r="R150" s="78"/>
      <c r="S150" s="78"/>
      <c r="T150" s="78"/>
    </row>
    <row r="151" spans="2:20">
      <c r="B151" s="121"/>
      <c r="C151" s="484" t="s">
        <v>291</v>
      </c>
      <c r="D151" s="382"/>
      <c r="E151" s="344"/>
      <c r="F151" s="410"/>
      <c r="G151" s="409"/>
      <c r="H151" s="129"/>
      <c r="I151" s="129"/>
      <c r="J151" s="129"/>
      <c r="K151" s="129"/>
      <c r="L151" s="97"/>
      <c r="M151" s="114"/>
      <c r="N151" s="78"/>
      <c r="Q151" s="78"/>
      <c r="R151" s="78"/>
      <c r="S151" s="78"/>
      <c r="T151" s="78"/>
    </row>
    <row r="152" spans="2:20">
      <c r="B152" s="121"/>
      <c r="C152" s="576" t="s">
        <v>133</v>
      </c>
      <c r="D152" s="577"/>
      <c r="E152" s="344" t="s">
        <v>120</v>
      </c>
      <c r="F152" s="410">
        <v>1</v>
      </c>
      <c r="G152" s="409"/>
      <c r="H152" s="129"/>
      <c r="I152" s="129"/>
      <c r="J152" s="129"/>
      <c r="K152" s="129"/>
      <c r="L152" s="97"/>
      <c r="M152" s="114"/>
      <c r="N152" s="78"/>
      <c r="Q152" s="78"/>
      <c r="R152" s="78"/>
      <c r="S152" s="78"/>
      <c r="T152" s="78"/>
    </row>
    <row r="153" spans="2:20">
      <c r="B153" s="121"/>
      <c r="C153" s="576" t="s">
        <v>134</v>
      </c>
      <c r="D153" s="577"/>
      <c r="E153" s="344" t="s">
        <v>120</v>
      </c>
      <c r="F153" s="410">
        <v>4</v>
      </c>
      <c r="G153" s="409"/>
      <c r="H153" s="129"/>
      <c r="I153" s="129"/>
      <c r="J153" s="129"/>
      <c r="K153" s="129"/>
      <c r="L153" s="97"/>
      <c r="M153" s="114"/>
      <c r="N153" s="78"/>
      <c r="Q153" s="78"/>
      <c r="R153" s="78"/>
      <c r="S153" s="78"/>
      <c r="T153" s="78"/>
    </row>
    <row r="154" spans="2:20">
      <c r="B154" s="121"/>
      <c r="C154" s="576" t="s">
        <v>135</v>
      </c>
      <c r="D154" s="577"/>
      <c r="E154" s="344" t="s">
        <v>120</v>
      </c>
      <c r="F154" s="410">
        <v>1</v>
      </c>
      <c r="G154" s="409"/>
      <c r="H154" s="129"/>
      <c r="I154" s="129"/>
      <c r="J154" s="129"/>
      <c r="K154" s="129"/>
      <c r="L154" s="97"/>
      <c r="M154" s="114"/>
      <c r="N154" s="78"/>
      <c r="Q154" s="78"/>
      <c r="R154" s="78"/>
      <c r="S154" s="78"/>
      <c r="T154" s="78"/>
    </row>
    <row r="155" spans="2:20">
      <c r="B155" s="121"/>
      <c r="C155" s="576" t="s">
        <v>136</v>
      </c>
      <c r="D155" s="577"/>
      <c r="E155" s="344" t="s">
        <v>120</v>
      </c>
      <c r="F155" s="410">
        <v>2</v>
      </c>
      <c r="G155" s="409"/>
      <c r="H155" s="129"/>
      <c r="I155" s="129"/>
      <c r="J155" s="129"/>
      <c r="K155" s="129"/>
      <c r="L155" s="97"/>
      <c r="M155" s="114"/>
      <c r="N155" s="78"/>
      <c r="Q155" s="78"/>
      <c r="R155" s="78"/>
      <c r="S155" s="78"/>
      <c r="T155" s="78"/>
    </row>
    <row r="156" spans="2:20" ht="21.75" customHeight="1">
      <c r="B156" s="121"/>
      <c r="C156" s="576" t="s">
        <v>137</v>
      </c>
      <c r="D156" s="577"/>
      <c r="E156" s="344" t="s">
        <v>120</v>
      </c>
      <c r="F156" s="410">
        <v>1</v>
      </c>
      <c r="G156" s="129"/>
      <c r="H156" s="129"/>
      <c r="I156" s="129"/>
      <c r="J156" s="129"/>
      <c r="K156" s="129"/>
      <c r="L156" s="97"/>
      <c r="M156" s="114"/>
      <c r="N156" s="78"/>
      <c r="Q156" s="78"/>
      <c r="R156" s="78"/>
      <c r="S156" s="78"/>
      <c r="T156" s="78"/>
    </row>
    <row r="157" spans="2:20">
      <c r="B157" s="121"/>
      <c r="C157" s="381"/>
      <c r="D157" s="382"/>
      <c r="E157" s="349"/>
      <c r="F157" s="452"/>
      <c r="G157" s="129"/>
      <c r="H157" s="129"/>
      <c r="I157" s="129"/>
      <c r="J157" s="129"/>
      <c r="K157" s="129"/>
      <c r="L157" s="97"/>
      <c r="M157" s="114"/>
      <c r="N157" s="78"/>
      <c r="Q157" s="78"/>
      <c r="R157" s="78"/>
      <c r="S157" s="78"/>
      <c r="T157" s="78"/>
    </row>
    <row r="158" spans="2:20">
      <c r="B158" s="121"/>
      <c r="C158" s="598" t="s">
        <v>305</v>
      </c>
      <c r="D158" s="599"/>
      <c r="E158" s="391" t="s">
        <v>120</v>
      </c>
      <c r="F158" s="129">
        <v>1</v>
      </c>
      <c r="G158" s="129"/>
      <c r="H158" s="129"/>
      <c r="I158" s="129"/>
      <c r="J158" s="129"/>
      <c r="K158" s="129"/>
      <c r="L158" s="97"/>
      <c r="M158" s="114"/>
      <c r="N158" s="78"/>
      <c r="Q158" s="78"/>
      <c r="R158" s="78"/>
      <c r="S158" s="78"/>
      <c r="T158" s="78"/>
    </row>
    <row r="159" spans="2:20">
      <c r="B159" s="121"/>
      <c r="C159" s="484" t="s">
        <v>288</v>
      </c>
      <c r="D159" s="382"/>
      <c r="E159" s="344"/>
      <c r="F159" s="100"/>
      <c r="G159" s="377"/>
      <c r="H159" s="118"/>
      <c r="I159" s="118"/>
      <c r="J159" s="118"/>
      <c r="K159" s="118"/>
      <c r="L159" s="97"/>
      <c r="M159" s="114"/>
      <c r="N159" s="78"/>
      <c r="Q159" s="78"/>
      <c r="R159" s="78"/>
      <c r="S159" s="78"/>
      <c r="T159" s="78"/>
    </row>
    <row r="160" spans="2:20">
      <c r="B160" s="121"/>
      <c r="C160" s="484" t="s">
        <v>290</v>
      </c>
      <c r="D160" s="382"/>
      <c r="E160" s="344"/>
      <c r="F160" s="100"/>
      <c r="G160" s="377"/>
      <c r="H160" s="118"/>
      <c r="I160" s="118"/>
      <c r="J160" s="118"/>
      <c r="K160" s="118"/>
      <c r="L160" s="97"/>
      <c r="M160" s="114"/>
      <c r="N160" s="78"/>
      <c r="Q160" s="78"/>
      <c r="R160" s="78"/>
      <c r="S160" s="78"/>
      <c r="T160" s="78"/>
    </row>
    <row r="161" spans="2:20">
      <c r="B161" s="121"/>
      <c r="C161" s="484" t="s">
        <v>285</v>
      </c>
      <c r="D161" s="382"/>
      <c r="E161" s="344"/>
      <c r="F161" s="100"/>
      <c r="G161" s="377"/>
      <c r="H161" s="118"/>
      <c r="I161" s="118"/>
      <c r="J161" s="118"/>
      <c r="K161" s="118"/>
      <c r="L161" s="97"/>
      <c r="M161" s="114"/>
      <c r="N161" s="78"/>
      <c r="Q161" s="78"/>
      <c r="R161" s="78"/>
      <c r="S161" s="78"/>
      <c r="T161" s="78"/>
    </row>
    <row r="162" spans="2:20">
      <c r="B162" s="121"/>
      <c r="C162" s="576" t="s">
        <v>138</v>
      </c>
      <c r="D162" s="577"/>
      <c r="E162" s="344" t="s">
        <v>120</v>
      </c>
      <c r="F162" s="410">
        <v>1</v>
      </c>
      <c r="G162" s="409"/>
      <c r="H162" s="129"/>
      <c r="I162" s="129"/>
      <c r="J162" s="129"/>
      <c r="K162" s="129"/>
      <c r="L162" s="97"/>
      <c r="M162" s="114"/>
      <c r="N162" s="78"/>
      <c r="Q162" s="78"/>
      <c r="R162" s="78"/>
      <c r="S162" s="78"/>
      <c r="T162" s="78"/>
    </row>
    <row r="163" spans="2:20">
      <c r="B163" s="121"/>
      <c r="C163" s="576" t="s">
        <v>134</v>
      </c>
      <c r="D163" s="577"/>
      <c r="E163" s="344" t="s">
        <v>120</v>
      </c>
      <c r="F163" s="410">
        <v>4</v>
      </c>
      <c r="G163" s="409"/>
      <c r="H163" s="129"/>
      <c r="I163" s="129"/>
      <c r="J163" s="129"/>
      <c r="K163" s="129"/>
      <c r="L163" s="97"/>
      <c r="M163" s="114"/>
      <c r="N163" s="78"/>
      <c r="Q163" s="78"/>
      <c r="R163" s="78"/>
      <c r="S163" s="78"/>
      <c r="T163" s="78"/>
    </row>
    <row r="164" spans="2:20">
      <c r="B164" s="121"/>
      <c r="C164" s="576" t="s">
        <v>135</v>
      </c>
      <c r="D164" s="577"/>
      <c r="E164" s="344" t="s">
        <v>120</v>
      </c>
      <c r="F164" s="410">
        <v>1</v>
      </c>
      <c r="G164" s="409"/>
      <c r="H164" s="129"/>
      <c r="I164" s="129"/>
      <c r="J164" s="129"/>
      <c r="K164" s="129"/>
      <c r="L164" s="97"/>
      <c r="M164" s="114"/>
      <c r="N164" s="78"/>
      <c r="Q164" s="78"/>
      <c r="R164" s="78"/>
      <c r="S164" s="78"/>
      <c r="T164" s="78"/>
    </row>
    <row r="165" spans="2:20">
      <c r="B165" s="121"/>
      <c r="C165" s="576" t="s">
        <v>136</v>
      </c>
      <c r="D165" s="577"/>
      <c r="E165" s="344" t="s">
        <v>120</v>
      </c>
      <c r="F165" s="410">
        <v>2</v>
      </c>
      <c r="G165" s="409"/>
      <c r="H165" s="129"/>
      <c r="I165" s="129"/>
      <c r="J165" s="129"/>
      <c r="K165" s="129"/>
      <c r="L165" s="97"/>
      <c r="M165" s="114"/>
      <c r="N165" s="78"/>
      <c r="Q165" s="78"/>
      <c r="R165" s="78"/>
      <c r="S165" s="78"/>
      <c r="T165" s="78"/>
    </row>
    <row r="166" spans="2:20">
      <c r="B166" s="121"/>
      <c r="C166" s="576" t="s">
        <v>137</v>
      </c>
      <c r="D166" s="577"/>
      <c r="E166" s="344" t="s">
        <v>120</v>
      </c>
      <c r="F166" s="410">
        <v>1</v>
      </c>
      <c r="G166" s="129"/>
      <c r="H166" s="129"/>
      <c r="I166" s="129"/>
      <c r="J166" s="129"/>
      <c r="K166" s="129"/>
      <c r="L166" s="97"/>
      <c r="M166" s="114"/>
      <c r="N166" s="78"/>
      <c r="Q166" s="78"/>
      <c r="R166" s="78"/>
      <c r="S166" s="78"/>
      <c r="T166" s="78"/>
    </row>
    <row r="167" spans="2:20">
      <c r="B167" s="121"/>
      <c r="C167" s="381"/>
      <c r="D167" s="382"/>
      <c r="E167" s="349"/>
      <c r="F167" s="452"/>
      <c r="G167" s="453"/>
      <c r="H167" s="129"/>
      <c r="I167" s="452"/>
      <c r="J167" s="129"/>
      <c r="K167" s="129"/>
      <c r="L167" s="97"/>
      <c r="M167" s="114"/>
      <c r="N167" s="78"/>
      <c r="Q167" s="78"/>
      <c r="R167" s="78"/>
      <c r="S167" s="78"/>
      <c r="T167" s="78"/>
    </row>
    <row r="168" spans="2:20">
      <c r="B168" s="121"/>
      <c r="C168" s="598" t="s">
        <v>306</v>
      </c>
      <c r="D168" s="599"/>
      <c r="E168" s="391"/>
      <c r="F168" s="129"/>
      <c r="G168" s="129"/>
      <c r="H168" s="129"/>
      <c r="I168" s="129"/>
      <c r="J168" s="129"/>
      <c r="K168" s="129"/>
      <c r="L168" s="97"/>
      <c r="M168" s="114"/>
      <c r="N168" s="78"/>
      <c r="Q168" s="78"/>
      <c r="R168" s="78"/>
      <c r="S168" s="78"/>
      <c r="T168" s="78"/>
    </row>
    <row r="169" spans="2:20">
      <c r="B169" s="121"/>
      <c r="C169" s="484" t="s">
        <v>289</v>
      </c>
      <c r="D169" s="382"/>
      <c r="E169" s="344" t="s">
        <v>120</v>
      </c>
      <c r="F169" s="410">
        <v>1</v>
      </c>
      <c r="G169" s="409"/>
      <c r="H169" s="129"/>
      <c r="I169" s="129"/>
      <c r="J169" s="129"/>
      <c r="K169" s="129"/>
      <c r="L169" s="97"/>
      <c r="M169" s="114"/>
      <c r="N169" s="78"/>
      <c r="Q169" s="78"/>
      <c r="R169" s="78"/>
      <c r="S169" s="78"/>
      <c r="T169" s="78"/>
    </row>
    <row r="170" spans="2:20">
      <c r="B170" s="121"/>
      <c r="C170" s="484" t="s">
        <v>287</v>
      </c>
      <c r="D170" s="382"/>
      <c r="E170" s="344"/>
      <c r="F170" s="410"/>
      <c r="G170" s="409"/>
      <c r="H170" s="129"/>
      <c r="I170" s="129"/>
      <c r="J170" s="129"/>
      <c r="K170" s="129"/>
      <c r="L170" s="97"/>
      <c r="M170" s="114"/>
      <c r="N170" s="78"/>
      <c r="Q170" s="78"/>
      <c r="R170" s="78"/>
      <c r="S170" s="78"/>
      <c r="T170" s="78"/>
    </row>
    <row r="171" spans="2:20">
      <c r="B171" s="121"/>
      <c r="C171" s="484" t="s">
        <v>285</v>
      </c>
      <c r="D171" s="382"/>
      <c r="E171" s="344"/>
      <c r="F171" s="410"/>
      <c r="G171" s="409"/>
      <c r="H171" s="129"/>
      <c r="I171" s="129"/>
      <c r="J171" s="129"/>
      <c r="K171" s="129"/>
      <c r="L171" s="131"/>
      <c r="M171" s="114"/>
      <c r="N171" s="78"/>
      <c r="Q171" s="78"/>
      <c r="R171" s="78"/>
      <c r="S171" s="78"/>
      <c r="T171" s="78"/>
    </row>
    <row r="172" spans="2:20">
      <c r="B172" s="121"/>
      <c r="C172" s="576" t="s">
        <v>138</v>
      </c>
      <c r="D172" s="577"/>
      <c r="E172" s="344" t="s">
        <v>120</v>
      </c>
      <c r="F172" s="410">
        <v>1</v>
      </c>
      <c r="G172" s="409"/>
      <c r="H172" s="129"/>
      <c r="I172" s="129"/>
      <c r="J172" s="129"/>
      <c r="K172" s="129"/>
      <c r="L172" s="131"/>
      <c r="M172" s="114"/>
      <c r="N172" s="78"/>
      <c r="Q172" s="78"/>
      <c r="R172" s="78"/>
      <c r="S172" s="78"/>
      <c r="T172" s="78"/>
    </row>
    <row r="173" spans="2:20">
      <c r="B173" s="121"/>
      <c r="C173" s="576" t="s">
        <v>134</v>
      </c>
      <c r="D173" s="577"/>
      <c r="E173" s="344" t="s">
        <v>120</v>
      </c>
      <c r="F173" s="410">
        <v>4</v>
      </c>
      <c r="G173" s="409"/>
      <c r="H173" s="129"/>
      <c r="I173" s="129"/>
      <c r="J173" s="129"/>
      <c r="K173" s="129"/>
      <c r="L173" s="131"/>
      <c r="M173" s="114"/>
      <c r="N173" s="78"/>
      <c r="Q173" s="78"/>
      <c r="R173" s="78"/>
      <c r="S173" s="78"/>
      <c r="T173" s="78"/>
    </row>
    <row r="174" spans="2:20">
      <c r="B174" s="121"/>
      <c r="C174" s="576" t="s">
        <v>135</v>
      </c>
      <c r="D174" s="577"/>
      <c r="E174" s="344" t="s">
        <v>120</v>
      </c>
      <c r="F174" s="410">
        <v>1</v>
      </c>
      <c r="G174" s="409"/>
      <c r="H174" s="129"/>
      <c r="I174" s="129"/>
      <c r="J174" s="129"/>
      <c r="K174" s="129"/>
      <c r="L174" s="131"/>
      <c r="M174" s="114"/>
      <c r="N174" s="378"/>
      <c r="Q174" s="78"/>
      <c r="R174" s="78"/>
      <c r="S174" s="78"/>
      <c r="T174" s="78"/>
    </row>
    <row r="175" spans="2:20">
      <c r="B175" s="121"/>
      <c r="C175" s="576" t="s">
        <v>136</v>
      </c>
      <c r="D175" s="577"/>
      <c r="E175" s="344" t="s">
        <v>120</v>
      </c>
      <c r="F175" s="410">
        <v>2</v>
      </c>
      <c r="G175" s="409"/>
      <c r="H175" s="129"/>
      <c r="I175" s="129"/>
      <c r="J175" s="129"/>
      <c r="K175" s="129"/>
      <c r="L175" s="131"/>
      <c r="M175" s="114"/>
      <c r="N175" s="78"/>
      <c r="Q175" s="78"/>
      <c r="R175" s="78"/>
      <c r="S175" s="78"/>
      <c r="T175" s="78"/>
    </row>
    <row r="176" spans="2:20">
      <c r="B176" s="121"/>
      <c r="C176" s="576" t="s">
        <v>137</v>
      </c>
      <c r="D176" s="577"/>
      <c r="E176" s="344" t="s">
        <v>120</v>
      </c>
      <c r="F176" s="410">
        <v>1</v>
      </c>
      <c r="G176" s="129"/>
      <c r="H176" s="129"/>
      <c r="I176" s="129"/>
      <c r="J176" s="129"/>
      <c r="K176" s="129"/>
      <c r="L176" s="131"/>
      <c r="M176" s="114"/>
      <c r="N176" s="78"/>
      <c r="Q176" s="78"/>
      <c r="R176" s="78"/>
      <c r="S176" s="78"/>
      <c r="T176" s="78"/>
    </row>
    <row r="177" spans="2:20">
      <c r="B177" s="121"/>
      <c r="C177" s="383"/>
      <c r="D177" s="382"/>
      <c r="E177" s="344"/>
      <c r="F177" s="100"/>
      <c r="G177" s="377"/>
      <c r="H177" s="118"/>
      <c r="I177" s="118"/>
      <c r="J177" s="118"/>
      <c r="K177" s="118"/>
      <c r="L177" s="131"/>
      <c r="M177" s="114"/>
      <c r="N177" s="78"/>
      <c r="Q177" s="78"/>
      <c r="R177" s="78"/>
      <c r="S177" s="78"/>
      <c r="T177" s="78"/>
    </row>
    <row r="178" spans="2:20">
      <c r="B178" s="121"/>
      <c r="C178" s="576"/>
      <c r="D178" s="577"/>
      <c r="E178" s="344"/>
      <c r="F178" s="100"/>
      <c r="G178" s="118"/>
      <c r="H178" s="118"/>
      <c r="I178" s="118"/>
      <c r="J178" s="118"/>
      <c r="K178" s="118"/>
      <c r="L178" s="131"/>
      <c r="M178" s="114"/>
      <c r="N178" s="78"/>
      <c r="Q178" s="78"/>
      <c r="R178" s="78"/>
      <c r="S178" s="78"/>
      <c r="T178" s="78"/>
    </row>
    <row r="179" spans="2:20">
      <c r="B179" s="121"/>
      <c r="C179" s="381"/>
      <c r="D179" s="382"/>
      <c r="E179" s="349"/>
      <c r="F179" s="132"/>
      <c r="G179" s="133"/>
      <c r="H179" s="134"/>
      <c r="I179" s="366"/>
      <c r="J179" s="134"/>
      <c r="K179" s="435"/>
      <c r="L179" s="437"/>
      <c r="M179" s="114"/>
      <c r="N179" s="78"/>
      <c r="Q179" s="78"/>
      <c r="R179" s="78"/>
      <c r="S179" s="78"/>
      <c r="T179" s="78"/>
    </row>
    <row r="180" spans="2:20" ht="22.15" customHeight="1">
      <c r="B180" s="72"/>
      <c r="C180" s="582" t="s">
        <v>101</v>
      </c>
      <c r="D180" s="583"/>
      <c r="E180" s="343"/>
      <c r="F180" s="89"/>
      <c r="G180" s="88"/>
      <c r="H180" s="88"/>
      <c r="I180" s="357"/>
      <c r="J180" s="88"/>
      <c r="K180" s="436"/>
      <c r="L180" s="438"/>
      <c r="Q180" s="78"/>
      <c r="R180" s="78"/>
      <c r="S180" s="78"/>
      <c r="T180" s="78"/>
    </row>
    <row r="181" spans="2:20">
      <c r="B181" s="121">
        <v>3</v>
      </c>
      <c r="C181" s="122" t="s">
        <v>70</v>
      </c>
      <c r="D181" s="123"/>
      <c r="E181" s="348"/>
      <c r="F181" s="125"/>
      <c r="G181" s="126"/>
      <c r="H181" s="125"/>
      <c r="I181" s="363"/>
      <c r="J181" s="125"/>
      <c r="K181" s="434"/>
      <c r="L181" s="437"/>
      <c r="M181" s="114"/>
      <c r="N181" s="78"/>
      <c r="Q181" s="78"/>
      <c r="R181" s="78"/>
      <c r="S181" s="78"/>
      <c r="T181" s="78"/>
    </row>
    <row r="182" spans="2:20">
      <c r="B182" s="121"/>
      <c r="C182" s="598" t="s">
        <v>307</v>
      </c>
      <c r="D182" s="599"/>
      <c r="E182" s="391"/>
      <c r="F182" s="118"/>
      <c r="G182" s="130"/>
      <c r="H182" s="118"/>
      <c r="I182" s="390"/>
      <c r="J182" s="118"/>
      <c r="K182" s="118"/>
      <c r="L182" s="437"/>
      <c r="M182" s="114"/>
      <c r="N182" s="78"/>
      <c r="Q182" s="78"/>
      <c r="R182" s="78"/>
      <c r="S182" s="78"/>
      <c r="T182" s="78"/>
    </row>
    <row r="183" spans="2:20" ht="22.15" customHeight="1">
      <c r="B183" s="129"/>
      <c r="C183" s="484" t="s">
        <v>288</v>
      </c>
      <c r="D183" s="382"/>
      <c r="E183" s="344" t="s">
        <v>120</v>
      </c>
      <c r="F183" s="410">
        <v>1</v>
      </c>
      <c r="G183" s="409"/>
      <c r="H183" s="129"/>
      <c r="I183" s="129"/>
      <c r="J183" s="129"/>
      <c r="K183" s="129"/>
      <c r="L183" s="131"/>
      <c r="M183" s="114"/>
      <c r="Q183" s="78"/>
      <c r="R183" s="78"/>
      <c r="S183" s="78"/>
      <c r="T183" s="78"/>
    </row>
    <row r="184" spans="2:20">
      <c r="B184" s="121"/>
      <c r="C184" s="484" t="s">
        <v>287</v>
      </c>
      <c r="D184" s="382"/>
      <c r="E184" s="344"/>
      <c r="F184" s="410"/>
      <c r="G184" s="409"/>
      <c r="H184" s="129"/>
      <c r="I184" s="129"/>
      <c r="J184" s="129"/>
      <c r="K184" s="129"/>
      <c r="L184" s="437"/>
      <c r="M184" s="114"/>
      <c r="N184" s="78"/>
      <c r="Q184" s="78"/>
      <c r="R184" s="78"/>
      <c r="S184" s="78"/>
      <c r="T184" s="78"/>
    </row>
    <row r="185" spans="2:20">
      <c r="B185" s="121"/>
      <c r="C185" s="484" t="s">
        <v>286</v>
      </c>
      <c r="D185" s="382"/>
      <c r="E185" s="344"/>
      <c r="F185" s="410"/>
      <c r="G185" s="409"/>
      <c r="H185" s="129"/>
      <c r="I185" s="129"/>
      <c r="J185" s="129"/>
      <c r="K185" s="129"/>
      <c r="L185" s="437"/>
      <c r="M185" s="114"/>
      <c r="N185" s="78"/>
      <c r="Q185" s="78"/>
      <c r="R185" s="78"/>
      <c r="S185" s="78"/>
      <c r="T185" s="78"/>
    </row>
    <row r="186" spans="2:20">
      <c r="B186" s="121"/>
      <c r="C186" s="576" t="s">
        <v>138</v>
      </c>
      <c r="D186" s="577"/>
      <c r="E186" s="344" t="s">
        <v>120</v>
      </c>
      <c r="F186" s="410">
        <v>1</v>
      </c>
      <c r="G186" s="409"/>
      <c r="H186" s="129"/>
      <c r="I186" s="129"/>
      <c r="J186" s="129"/>
      <c r="K186" s="129"/>
      <c r="L186" s="97"/>
      <c r="M186" s="114"/>
      <c r="N186" s="78"/>
      <c r="Q186" s="78"/>
      <c r="R186" s="78"/>
      <c r="S186" s="78"/>
      <c r="T186" s="78"/>
    </row>
    <row r="187" spans="2:20">
      <c r="B187" s="121"/>
      <c r="C187" s="576" t="s">
        <v>134</v>
      </c>
      <c r="D187" s="577"/>
      <c r="E187" s="344" t="s">
        <v>120</v>
      </c>
      <c r="F187" s="410">
        <v>4</v>
      </c>
      <c r="G187" s="409"/>
      <c r="H187" s="129"/>
      <c r="I187" s="129"/>
      <c r="J187" s="129"/>
      <c r="K187" s="129"/>
      <c r="L187" s="97"/>
      <c r="M187" s="114"/>
      <c r="N187" s="78"/>
      <c r="Q187" s="78"/>
      <c r="R187" s="78"/>
      <c r="S187" s="78"/>
      <c r="T187" s="78"/>
    </row>
    <row r="188" spans="2:20">
      <c r="B188" s="121"/>
      <c r="C188" s="576" t="s">
        <v>135</v>
      </c>
      <c r="D188" s="577"/>
      <c r="E188" s="344" t="s">
        <v>120</v>
      </c>
      <c r="F188" s="410">
        <v>1</v>
      </c>
      <c r="G188" s="409"/>
      <c r="H188" s="129"/>
      <c r="I188" s="129"/>
      <c r="J188" s="129"/>
      <c r="K188" s="129"/>
      <c r="L188" s="97"/>
      <c r="M188" s="114"/>
      <c r="N188" s="78"/>
      <c r="Q188" s="78"/>
      <c r="R188" s="78"/>
      <c r="S188" s="78"/>
      <c r="T188" s="78"/>
    </row>
    <row r="189" spans="2:20">
      <c r="B189" s="121"/>
      <c r="C189" s="576" t="s">
        <v>136</v>
      </c>
      <c r="D189" s="577"/>
      <c r="E189" s="344" t="s">
        <v>120</v>
      </c>
      <c r="F189" s="410">
        <v>2</v>
      </c>
      <c r="G189" s="409"/>
      <c r="H189" s="129"/>
      <c r="I189" s="129"/>
      <c r="J189" s="129"/>
      <c r="K189" s="129"/>
      <c r="L189" s="97"/>
      <c r="M189" s="114"/>
      <c r="N189" s="78"/>
      <c r="Q189" s="78"/>
      <c r="R189" s="78"/>
      <c r="S189" s="78"/>
      <c r="T189" s="78"/>
    </row>
    <row r="190" spans="2:20">
      <c r="B190" s="121"/>
      <c r="C190" s="576" t="s">
        <v>137</v>
      </c>
      <c r="D190" s="577"/>
      <c r="E190" s="344" t="s">
        <v>120</v>
      </c>
      <c r="F190" s="410">
        <v>1</v>
      </c>
      <c r="G190" s="129"/>
      <c r="H190" s="129"/>
      <c r="I190" s="129"/>
      <c r="J190" s="129"/>
      <c r="K190" s="129"/>
      <c r="L190" s="97"/>
      <c r="M190" s="114"/>
      <c r="N190" s="78"/>
      <c r="Q190" s="78"/>
      <c r="R190" s="78"/>
      <c r="S190" s="78"/>
      <c r="T190" s="78"/>
    </row>
    <row r="191" spans="2:20" ht="21.75" customHeight="1">
      <c r="B191" s="121"/>
      <c r="C191" s="381"/>
      <c r="D191" s="382"/>
      <c r="E191" s="349"/>
      <c r="F191" s="132"/>
      <c r="G191" s="133"/>
      <c r="H191" s="134"/>
      <c r="I191" s="366"/>
      <c r="J191" s="134"/>
      <c r="K191" s="435"/>
      <c r="L191" s="97"/>
      <c r="M191" s="114"/>
      <c r="N191" s="78"/>
      <c r="Q191" s="78"/>
      <c r="R191" s="78"/>
      <c r="S191" s="78"/>
      <c r="T191" s="78"/>
    </row>
    <row r="192" spans="2:20">
      <c r="B192" s="121"/>
      <c r="C192" s="387"/>
      <c r="D192" s="388"/>
      <c r="E192" s="391"/>
      <c r="F192" s="118"/>
      <c r="G192" s="130"/>
      <c r="H192" s="118"/>
      <c r="I192" s="390"/>
      <c r="J192" s="118"/>
      <c r="K192" s="118"/>
      <c r="L192" s="97"/>
      <c r="M192" s="114"/>
      <c r="N192" s="78"/>
      <c r="Q192" s="78"/>
      <c r="R192" s="78"/>
      <c r="S192" s="78"/>
      <c r="T192" s="78"/>
    </row>
    <row r="193" spans="2:20">
      <c r="B193" s="121"/>
      <c r="C193" s="385"/>
      <c r="D193" s="386"/>
      <c r="E193" s="391"/>
      <c r="F193" s="118"/>
      <c r="G193" s="130"/>
      <c r="H193" s="118"/>
      <c r="I193" s="390"/>
      <c r="J193" s="118"/>
      <c r="K193" s="118"/>
      <c r="L193" s="97"/>
      <c r="M193" s="114"/>
      <c r="N193" s="78"/>
      <c r="Q193" s="78"/>
      <c r="R193" s="78"/>
      <c r="S193" s="78"/>
      <c r="T193" s="78"/>
    </row>
    <row r="194" spans="2:20">
      <c r="B194" s="121"/>
      <c r="C194" s="385"/>
      <c r="D194" s="386"/>
      <c r="E194" s="344"/>
      <c r="F194" s="100"/>
      <c r="G194" s="98"/>
      <c r="H194" s="118"/>
      <c r="I194" s="390"/>
      <c r="J194" s="118"/>
      <c r="K194" s="118"/>
      <c r="L194" s="97"/>
      <c r="M194" s="114"/>
      <c r="N194" s="78"/>
      <c r="Q194" s="78"/>
      <c r="R194" s="78"/>
      <c r="S194" s="78"/>
      <c r="T194" s="78"/>
    </row>
    <row r="195" spans="2:20">
      <c r="B195" s="121"/>
      <c r="C195" s="385"/>
      <c r="D195" s="386"/>
      <c r="E195" s="344"/>
      <c r="F195" s="100"/>
      <c r="G195" s="377"/>
      <c r="H195" s="118"/>
      <c r="I195" s="390"/>
      <c r="J195" s="118"/>
      <c r="K195" s="118"/>
      <c r="L195" s="97"/>
      <c r="M195" s="114"/>
      <c r="N195" s="78"/>
      <c r="Q195" s="78"/>
      <c r="R195" s="78"/>
      <c r="S195" s="78"/>
      <c r="T195" s="78"/>
    </row>
    <row r="196" spans="2:20">
      <c r="B196" s="121"/>
      <c r="C196" s="385"/>
      <c r="D196" s="386"/>
      <c r="E196" s="344"/>
      <c r="F196" s="100"/>
      <c r="G196" s="377"/>
      <c r="H196" s="118"/>
      <c r="I196" s="390"/>
      <c r="J196" s="118"/>
      <c r="K196" s="118"/>
      <c r="L196" s="97"/>
      <c r="M196" s="114"/>
      <c r="N196" s="78"/>
      <c r="Q196" s="78"/>
      <c r="R196" s="78"/>
      <c r="S196" s="78"/>
      <c r="T196" s="78"/>
    </row>
    <row r="197" spans="2:20">
      <c r="B197" s="121"/>
      <c r="C197" s="385"/>
      <c r="D197" s="386"/>
      <c r="E197" s="344"/>
      <c r="F197" s="100"/>
      <c r="G197" s="118"/>
      <c r="H197" s="118"/>
      <c r="I197" s="118"/>
      <c r="J197" s="118"/>
      <c r="K197" s="118"/>
      <c r="L197" s="97"/>
      <c r="M197" s="114"/>
      <c r="N197" s="78"/>
      <c r="Q197" s="78"/>
      <c r="R197" s="78"/>
      <c r="S197" s="78"/>
      <c r="T197" s="78"/>
    </row>
    <row r="198" spans="2:20">
      <c r="B198" s="121"/>
      <c r="C198" s="630"/>
      <c r="D198" s="631"/>
      <c r="E198" s="396"/>
      <c r="F198" s="397"/>
      <c r="G198" s="398"/>
      <c r="H198" s="393"/>
      <c r="I198" s="395"/>
      <c r="J198" s="393"/>
      <c r="K198" s="394"/>
      <c r="L198" s="97"/>
      <c r="M198" s="114"/>
      <c r="N198" s="78"/>
      <c r="Q198" s="78"/>
      <c r="R198" s="78"/>
      <c r="S198" s="78"/>
      <c r="T198" s="78"/>
    </row>
    <row r="199" spans="2:20">
      <c r="B199" s="121"/>
      <c r="C199" s="630"/>
      <c r="D199" s="631"/>
      <c r="E199" s="396"/>
      <c r="F199" s="397"/>
      <c r="G199" s="398"/>
      <c r="H199" s="393"/>
      <c r="I199" s="395"/>
      <c r="J199" s="393"/>
      <c r="K199" s="394"/>
      <c r="L199" s="97"/>
      <c r="M199" s="114"/>
      <c r="N199" s="78"/>
      <c r="Q199" s="78"/>
      <c r="R199" s="78"/>
      <c r="S199" s="78"/>
      <c r="T199" s="78"/>
    </row>
    <row r="200" spans="2:20">
      <c r="B200" s="121"/>
      <c r="C200" s="630"/>
      <c r="D200" s="631"/>
      <c r="E200" s="396"/>
      <c r="F200" s="397"/>
      <c r="G200" s="398"/>
      <c r="H200" s="393"/>
      <c r="I200" s="395"/>
      <c r="J200" s="393"/>
      <c r="K200" s="394"/>
      <c r="L200" s="97"/>
      <c r="M200" s="114"/>
      <c r="N200" s="78"/>
      <c r="Q200" s="78"/>
      <c r="R200" s="78"/>
      <c r="S200" s="78"/>
      <c r="T200" s="78"/>
    </row>
    <row r="201" spans="2:20">
      <c r="B201" s="121"/>
      <c r="C201" s="630"/>
      <c r="D201" s="631"/>
      <c r="E201" s="396"/>
      <c r="F201" s="397"/>
      <c r="G201" s="398"/>
      <c r="H201" s="393"/>
      <c r="I201" s="395"/>
      <c r="J201" s="393"/>
      <c r="K201" s="394"/>
      <c r="L201" s="97"/>
      <c r="M201" s="114"/>
      <c r="N201" s="78"/>
      <c r="Q201" s="78"/>
      <c r="R201" s="78"/>
      <c r="S201" s="78"/>
      <c r="T201" s="78"/>
    </row>
    <row r="202" spans="2:20">
      <c r="B202" s="121"/>
      <c r="C202" s="630"/>
      <c r="D202" s="631"/>
      <c r="E202" s="396"/>
      <c r="F202" s="397"/>
      <c r="G202" s="398"/>
      <c r="H202" s="393"/>
      <c r="I202" s="399"/>
      <c r="J202" s="393"/>
      <c r="K202" s="394"/>
      <c r="L202" s="97"/>
      <c r="M202" s="114"/>
      <c r="N202" s="78"/>
      <c r="Q202" s="78"/>
      <c r="R202" s="78"/>
      <c r="S202" s="78"/>
      <c r="T202" s="78"/>
    </row>
    <row r="203" spans="2:20">
      <c r="B203" s="121"/>
      <c r="C203" s="381"/>
      <c r="D203" s="382"/>
      <c r="E203" s="349"/>
      <c r="F203" s="132"/>
      <c r="G203" s="392"/>
      <c r="H203" s="118"/>
      <c r="I203" s="361"/>
      <c r="J203" s="118"/>
      <c r="K203" s="130"/>
      <c r="L203" s="97"/>
      <c r="M203" s="114"/>
      <c r="N203" s="78"/>
      <c r="Q203" s="78"/>
      <c r="R203" s="78"/>
      <c r="S203" s="78"/>
      <c r="T203" s="78"/>
    </row>
    <row r="204" spans="2:20">
      <c r="B204" s="121"/>
      <c r="C204" s="383"/>
      <c r="D204" s="384"/>
      <c r="E204" s="391"/>
      <c r="F204" s="118"/>
      <c r="G204" s="130"/>
      <c r="H204" s="118"/>
      <c r="I204" s="390"/>
      <c r="J204" s="118"/>
      <c r="K204" s="130"/>
      <c r="L204" s="97"/>
      <c r="M204" s="114"/>
      <c r="N204" s="78"/>
      <c r="Q204" s="78"/>
      <c r="R204" s="78"/>
      <c r="S204" s="78"/>
      <c r="T204" s="78"/>
    </row>
    <row r="205" spans="2:20">
      <c r="B205" s="121"/>
      <c r="C205" s="381"/>
      <c r="D205" s="382"/>
      <c r="E205" s="391"/>
      <c r="F205" s="118"/>
      <c r="G205" s="130"/>
      <c r="H205" s="118"/>
      <c r="I205" s="390"/>
      <c r="J205" s="118"/>
      <c r="K205" s="130"/>
      <c r="L205" s="97"/>
      <c r="M205" s="114"/>
      <c r="N205" s="78"/>
      <c r="Q205" s="78"/>
      <c r="R205" s="78"/>
      <c r="S205" s="78"/>
      <c r="T205" s="78"/>
    </row>
    <row r="206" spans="2:20">
      <c r="B206" s="121"/>
      <c r="C206" s="381"/>
      <c r="D206" s="382"/>
      <c r="E206" s="344"/>
      <c r="F206" s="100"/>
      <c r="G206" s="98"/>
      <c r="H206" s="118"/>
      <c r="I206" s="390"/>
      <c r="J206" s="118"/>
      <c r="K206" s="130"/>
      <c r="L206" s="131"/>
      <c r="M206" s="114"/>
      <c r="N206" s="78"/>
      <c r="Q206" s="78"/>
      <c r="R206" s="78"/>
      <c r="S206" s="78"/>
      <c r="T206" s="78"/>
    </row>
    <row r="207" spans="2:20">
      <c r="B207" s="121"/>
      <c r="C207" s="381"/>
      <c r="D207" s="382"/>
      <c r="E207" s="344"/>
      <c r="F207" s="100"/>
      <c r="G207" s="377"/>
      <c r="H207" s="118"/>
      <c r="I207" s="390"/>
      <c r="J207" s="118"/>
      <c r="K207" s="130"/>
      <c r="L207" s="131"/>
      <c r="M207" s="114"/>
      <c r="N207" s="78"/>
      <c r="Q207" s="78"/>
      <c r="R207" s="78"/>
      <c r="S207" s="78"/>
      <c r="T207" s="78"/>
    </row>
    <row r="208" spans="2:20">
      <c r="B208" s="121"/>
      <c r="C208" s="381"/>
      <c r="D208" s="382"/>
      <c r="E208" s="344"/>
      <c r="F208" s="100"/>
      <c r="G208" s="377"/>
      <c r="H208" s="118"/>
      <c r="I208" s="390"/>
      <c r="J208" s="118"/>
      <c r="K208" s="130"/>
      <c r="L208" s="131"/>
      <c r="M208" s="114"/>
      <c r="N208" s="78"/>
      <c r="Q208" s="78"/>
      <c r="R208" s="78"/>
      <c r="S208" s="78"/>
      <c r="T208" s="78"/>
    </row>
    <row r="209" spans="2:20">
      <c r="B209" s="121"/>
      <c r="C209" s="381"/>
      <c r="D209" s="382"/>
      <c r="E209" s="344"/>
      <c r="F209" s="100"/>
      <c r="G209" s="118"/>
      <c r="H209" s="118"/>
      <c r="I209" s="118"/>
      <c r="J209" s="118"/>
      <c r="K209" s="130"/>
      <c r="L209" s="131"/>
      <c r="M209" s="114"/>
      <c r="N209" s="378"/>
      <c r="Q209" s="78"/>
      <c r="R209" s="78"/>
      <c r="S209" s="78"/>
      <c r="T209" s="78"/>
    </row>
    <row r="210" spans="2:20">
      <c r="B210" s="121"/>
      <c r="C210" s="381"/>
      <c r="D210" s="382"/>
      <c r="E210" s="344"/>
      <c r="F210" s="100"/>
      <c r="G210" s="118"/>
      <c r="H210" s="118"/>
      <c r="I210" s="118"/>
      <c r="J210" s="118"/>
      <c r="K210" s="130"/>
      <c r="L210" s="131"/>
      <c r="M210" s="114"/>
      <c r="N210" s="78"/>
      <c r="Q210" s="78"/>
      <c r="R210" s="78"/>
      <c r="S210" s="78"/>
      <c r="T210" s="78"/>
    </row>
    <row r="211" spans="2:20">
      <c r="B211" s="121"/>
      <c r="C211" s="381"/>
      <c r="D211" s="382"/>
      <c r="E211" s="344"/>
      <c r="F211" s="100"/>
      <c r="G211" s="118"/>
      <c r="H211" s="118"/>
      <c r="I211" s="118"/>
      <c r="J211" s="118"/>
      <c r="K211" s="130"/>
      <c r="L211" s="131"/>
      <c r="M211" s="114"/>
      <c r="N211" s="78"/>
      <c r="Q211" s="78"/>
      <c r="R211" s="78"/>
      <c r="S211" s="78"/>
      <c r="T211" s="78"/>
    </row>
    <row r="212" spans="2:20">
      <c r="B212" s="121"/>
      <c r="C212" s="576"/>
      <c r="D212" s="577"/>
      <c r="E212" s="344"/>
      <c r="F212" s="100"/>
      <c r="G212" s="98"/>
      <c r="H212" s="118"/>
      <c r="I212" s="351"/>
      <c r="J212" s="118"/>
      <c r="K212" s="134"/>
      <c r="L212" s="131"/>
      <c r="M212" s="114"/>
      <c r="N212" s="78"/>
      <c r="Q212" s="78"/>
      <c r="R212" s="78"/>
      <c r="S212" s="78"/>
      <c r="T212" s="78"/>
    </row>
    <row r="213" spans="2:20">
      <c r="B213" s="121"/>
      <c r="C213" s="379"/>
      <c r="D213" s="380"/>
      <c r="E213" s="349"/>
      <c r="F213" s="132"/>
      <c r="G213" s="133"/>
      <c r="H213" s="134"/>
      <c r="I213" s="366"/>
      <c r="J213" s="134"/>
      <c r="K213" s="134"/>
      <c r="L213" s="131"/>
      <c r="M213" s="114"/>
      <c r="N213" s="78"/>
      <c r="Q213" s="78"/>
      <c r="R213" s="78"/>
      <c r="S213" s="78"/>
      <c r="T213" s="78"/>
    </row>
    <row r="214" spans="2:20">
      <c r="B214" s="121"/>
      <c r="C214" s="580"/>
      <c r="D214" s="581"/>
      <c r="E214" s="348"/>
      <c r="F214" s="125"/>
      <c r="G214" s="128"/>
      <c r="H214" s="125"/>
      <c r="I214" s="365"/>
      <c r="J214" s="125"/>
      <c r="K214" s="127"/>
      <c r="L214" s="125"/>
      <c r="M214" s="114"/>
      <c r="N214" s="78"/>
      <c r="Q214" s="78"/>
      <c r="R214" s="78"/>
      <c r="S214" s="78"/>
      <c r="T214" s="78"/>
    </row>
    <row r="215" spans="2:20" ht="22.15" customHeight="1">
      <c r="B215" s="72"/>
      <c r="C215" s="582" t="s">
        <v>101</v>
      </c>
      <c r="D215" s="583"/>
      <c r="E215" s="343"/>
      <c r="F215" s="89"/>
      <c r="G215" s="88"/>
      <c r="H215" s="88"/>
      <c r="I215" s="357"/>
      <c r="J215" s="88"/>
      <c r="K215" s="91"/>
      <c r="L215" s="92"/>
      <c r="Q215" s="78"/>
      <c r="R215" s="78"/>
      <c r="S215" s="78"/>
      <c r="T215" s="78"/>
    </row>
    <row r="216" spans="2:20">
      <c r="B216" s="121">
        <v>3</v>
      </c>
      <c r="C216" s="122" t="s">
        <v>70</v>
      </c>
      <c r="D216" s="123"/>
      <c r="E216" s="348"/>
      <c r="F216" s="125"/>
      <c r="G216" s="126"/>
      <c r="H216" s="125"/>
      <c r="I216" s="363"/>
      <c r="J216" s="125"/>
      <c r="K216" s="127"/>
      <c r="L216" s="125"/>
      <c r="M216" s="114"/>
      <c r="N216" s="78"/>
      <c r="Q216" s="78"/>
      <c r="R216" s="78"/>
      <c r="S216" s="78"/>
      <c r="T216" s="78"/>
    </row>
    <row r="217" spans="2:20">
      <c r="B217" s="121"/>
      <c r="C217" s="480" t="s">
        <v>146</v>
      </c>
      <c r="D217" s="384"/>
      <c r="E217" s="344"/>
      <c r="F217" s="100"/>
      <c r="G217" s="98"/>
      <c r="H217" s="118"/>
      <c r="I217" s="351"/>
      <c r="J217" s="118"/>
      <c r="K217" s="130"/>
      <c r="L217" s="125"/>
      <c r="M217" s="114"/>
      <c r="N217" s="78"/>
      <c r="Q217" s="78"/>
      <c r="R217" s="78"/>
      <c r="S217" s="78"/>
      <c r="T217" s="78"/>
    </row>
    <row r="218" spans="2:20" ht="22.15" customHeight="1">
      <c r="B218" s="129"/>
      <c r="C218" s="383" t="s">
        <v>125</v>
      </c>
      <c r="D218" s="384"/>
      <c r="E218" s="344"/>
      <c r="F218" s="100"/>
      <c r="G218" s="377"/>
      <c r="H218" s="118"/>
      <c r="I218" s="351"/>
      <c r="J218" s="118"/>
      <c r="K218" s="130"/>
      <c r="L218" s="131"/>
      <c r="M218" s="114"/>
      <c r="Q218" s="78"/>
      <c r="R218" s="78"/>
      <c r="S218" s="78"/>
      <c r="T218" s="78"/>
    </row>
    <row r="219" spans="2:20">
      <c r="B219" s="121"/>
      <c r="C219" s="467" t="s">
        <v>207</v>
      </c>
      <c r="D219" s="382"/>
      <c r="E219" s="344" t="s">
        <v>120</v>
      </c>
      <c r="F219" s="410">
        <v>20</v>
      </c>
      <c r="G219" s="409"/>
      <c r="H219" s="129"/>
      <c r="I219" s="129"/>
      <c r="J219" s="129"/>
      <c r="K219" s="129"/>
      <c r="L219" s="125"/>
      <c r="M219" s="114"/>
      <c r="N219" s="78"/>
      <c r="Q219" s="78"/>
      <c r="R219" s="78"/>
      <c r="S219" s="78"/>
      <c r="T219" s="78"/>
    </row>
    <row r="220" spans="2:20">
      <c r="B220" s="121"/>
      <c r="C220" s="467" t="s">
        <v>208</v>
      </c>
      <c r="D220" s="382"/>
      <c r="E220" s="344" t="s">
        <v>120</v>
      </c>
      <c r="F220" s="410">
        <v>16</v>
      </c>
      <c r="G220" s="409"/>
      <c r="H220" s="129"/>
      <c r="I220" s="129"/>
      <c r="J220" s="129"/>
      <c r="K220" s="129"/>
      <c r="L220" s="125"/>
      <c r="M220" s="114"/>
      <c r="N220" s="78"/>
      <c r="Q220" s="78"/>
      <c r="R220" s="78"/>
      <c r="S220" s="78"/>
      <c r="T220" s="78"/>
    </row>
    <row r="221" spans="2:20">
      <c r="B221" s="121"/>
      <c r="C221" s="467" t="s">
        <v>209</v>
      </c>
      <c r="D221" s="382"/>
      <c r="E221" s="344" t="s">
        <v>121</v>
      </c>
      <c r="F221" s="410">
        <v>56</v>
      </c>
      <c r="G221" s="409"/>
      <c r="H221" s="129"/>
      <c r="I221" s="129"/>
      <c r="J221" s="129"/>
      <c r="K221" s="129"/>
      <c r="L221" s="97"/>
      <c r="M221" s="114"/>
      <c r="N221" s="78"/>
      <c r="Q221" s="78"/>
      <c r="R221" s="78"/>
      <c r="S221" s="78"/>
      <c r="T221" s="78"/>
    </row>
    <row r="222" spans="2:20">
      <c r="B222" s="121"/>
      <c r="C222" s="467" t="s">
        <v>210</v>
      </c>
      <c r="D222" s="382"/>
      <c r="E222" s="344" t="s">
        <v>120</v>
      </c>
      <c r="F222" s="410">
        <v>12</v>
      </c>
      <c r="G222" s="409"/>
      <c r="H222" s="129"/>
      <c r="I222" s="129"/>
      <c r="J222" s="129"/>
      <c r="K222" s="129"/>
      <c r="L222" s="97"/>
      <c r="M222" s="114"/>
      <c r="N222" s="78"/>
      <c r="Q222" s="78"/>
      <c r="R222" s="78"/>
      <c r="S222" s="78"/>
      <c r="T222" s="78"/>
    </row>
    <row r="223" spans="2:20">
      <c r="B223" s="121"/>
      <c r="C223" s="467" t="s">
        <v>211</v>
      </c>
      <c r="D223" s="382"/>
      <c r="E223" s="344" t="s">
        <v>120</v>
      </c>
      <c r="F223" s="410">
        <v>25</v>
      </c>
      <c r="G223" s="409"/>
      <c r="H223" s="129"/>
      <c r="I223" s="129"/>
      <c r="J223" s="129"/>
      <c r="K223" s="129"/>
      <c r="L223" s="97"/>
      <c r="M223" s="114"/>
      <c r="N223" s="78"/>
      <c r="Q223" s="78"/>
      <c r="R223" s="78"/>
      <c r="S223" s="78"/>
      <c r="T223" s="78"/>
    </row>
    <row r="224" spans="2:20">
      <c r="B224" s="121"/>
      <c r="C224" s="467" t="s">
        <v>212</v>
      </c>
      <c r="D224" s="382"/>
      <c r="E224" s="344" t="s">
        <v>122</v>
      </c>
      <c r="F224" s="410">
        <v>380</v>
      </c>
      <c r="G224" s="448"/>
      <c r="H224" s="129"/>
      <c r="I224" s="410"/>
      <c r="J224" s="129"/>
      <c r="K224" s="129"/>
      <c r="L224" s="97"/>
      <c r="M224" s="114"/>
      <c r="N224" s="78"/>
      <c r="Q224" s="78"/>
      <c r="R224" s="78"/>
      <c r="S224" s="78"/>
      <c r="T224" s="78"/>
    </row>
    <row r="225" spans="2:20">
      <c r="B225" s="121"/>
      <c r="C225" s="467" t="s">
        <v>213</v>
      </c>
      <c r="D225" s="382"/>
      <c r="E225" s="344" t="s">
        <v>122</v>
      </c>
      <c r="F225" s="410">
        <v>220</v>
      </c>
      <c r="G225" s="410"/>
      <c r="H225" s="129"/>
      <c r="I225" s="410"/>
      <c r="J225" s="129"/>
      <c r="K225" s="129"/>
      <c r="L225" s="97"/>
      <c r="M225" s="114"/>
      <c r="N225" s="78"/>
      <c r="Q225" s="78"/>
      <c r="R225" s="78"/>
      <c r="S225" s="78"/>
      <c r="T225" s="78"/>
    </row>
    <row r="226" spans="2:20" ht="21.75" customHeight="1">
      <c r="B226" s="121"/>
      <c r="C226" s="467" t="s">
        <v>214</v>
      </c>
      <c r="D226" s="382"/>
      <c r="E226" s="344" t="s">
        <v>123</v>
      </c>
      <c r="F226" s="410">
        <v>1</v>
      </c>
      <c r="G226" s="410"/>
      <c r="H226" s="129"/>
      <c r="I226" s="410"/>
      <c r="J226" s="129"/>
      <c r="K226" s="129"/>
      <c r="L226" s="97"/>
      <c r="M226" s="114"/>
      <c r="N226" s="78"/>
      <c r="Q226" s="78"/>
      <c r="R226" s="78"/>
      <c r="S226" s="78"/>
      <c r="T226" s="78"/>
    </row>
    <row r="227" spans="2:20">
      <c r="B227" s="121"/>
      <c r="C227" s="467" t="s">
        <v>215</v>
      </c>
      <c r="D227" s="382"/>
      <c r="E227" s="344" t="s">
        <v>120</v>
      </c>
      <c r="F227" s="410">
        <v>4</v>
      </c>
      <c r="G227" s="410"/>
      <c r="H227" s="129"/>
      <c r="I227" s="410"/>
      <c r="J227" s="129"/>
      <c r="K227" s="129"/>
      <c r="L227" s="97"/>
      <c r="M227" s="114"/>
      <c r="N227" s="78"/>
      <c r="Q227" s="78"/>
      <c r="R227" s="78"/>
      <c r="S227" s="78"/>
      <c r="T227" s="78"/>
    </row>
    <row r="228" spans="2:20">
      <c r="B228" s="121"/>
      <c r="C228" s="383" t="s">
        <v>126</v>
      </c>
      <c r="D228" s="384"/>
      <c r="E228" s="344"/>
      <c r="F228" s="410"/>
      <c r="G228" s="409"/>
      <c r="H228" s="129"/>
      <c r="I228" s="410"/>
      <c r="J228" s="129"/>
      <c r="K228" s="410"/>
      <c r="L228" s="97"/>
      <c r="M228" s="114"/>
      <c r="N228" s="78"/>
      <c r="Q228" s="78"/>
      <c r="R228" s="78"/>
      <c r="S228" s="78"/>
      <c r="T228" s="78"/>
    </row>
    <row r="229" spans="2:20">
      <c r="B229" s="121"/>
      <c r="C229" s="467" t="s">
        <v>216</v>
      </c>
      <c r="D229" s="382"/>
      <c r="E229" s="344" t="s">
        <v>120</v>
      </c>
      <c r="F229" s="410">
        <v>14</v>
      </c>
      <c r="G229" s="409"/>
      <c r="H229" s="129"/>
      <c r="I229" s="129"/>
      <c r="J229" s="129"/>
      <c r="K229" s="129"/>
      <c r="L229" s="97"/>
      <c r="M229" s="114"/>
      <c r="N229" s="78"/>
      <c r="Q229" s="78"/>
      <c r="R229" s="78"/>
      <c r="S229" s="78"/>
      <c r="T229" s="78"/>
    </row>
    <row r="230" spans="2:20">
      <c r="B230" s="121"/>
      <c r="C230" s="576" t="s">
        <v>217</v>
      </c>
      <c r="D230" s="577"/>
      <c r="E230" s="344" t="s">
        <v>120</v>
      </c>
      <c r="F230" s="410">
        <v>16</v>
      </c>
      <c r="G230" s="409"/>
      <c r="H230" s="129"/>
      <c r="I230" s="129"/>
      <c r="J230" s="129"/>
      <c r="K230" s="129"/>
      <c r="L230" s="97"/>
      <c r="M230" s="114"/>
      <c r="N230" s="78"/>
      <c r="Q230" s="78"/>
      <c r="R230" s="78"/>
      <c r="S230" s="78"/>
      <c r="T230" s="78"/>
    </row>
    <row r="231" spans="2:20">
      <c r="B231" s="121"/>
      <c r="C231" s="576" t="s">
        <v>209</v>
      </c>
      <c r="D231" s="577"/>
      <c r="E231" s="344" t="s">
        <v>121</v>
      </c>
      <c r="F231" s="410">
        <v>44</v>
      </c>
      <c r="G231" s="409"/>
      <c r="H231" s="129"/>
      <c r="I231" s="129"/>
      <c r="J231" s="129"/>
      <c r="K231" s="129"/>
      <c r="L231" s="97"/>
      <c r="M231" s="114"/>
      <c r="N231" s="78"/>
      <c r="Q231" s="78"/>
      <c r="R231" s="78"/>
      <c r="S231" s="78"/>
      <c r="T231" s="78"/>
    </row>
    <row r="232" spans="2:20">
      <c r="B232" s="121"/>
      <c r="C232" s="467" t="s">
        <v>210</v>
      </c>
      <c r="D232" s="382"/>
      <c r="E232" s="344" t="s">
        <v>120</v>
      </c>
      <c r="F232" s="410">
        <v>7</v>
      </c>
      <c r="G232" s="409"/>
      <c r="H232" s="129"/>
      <c r="I232" s="129"/>
      <c r="J232" s="129"/>
      <c r="K232" s="129"/>
      <c r="L232" s="97"/>
      <c r="M232" s="114"/>
      <c r="N232" s="78"/>
      <c r="Q232" s="78"/>
      <c r="R232" s="78"/>
      <c r="S232" s="78"/>
      <c r="T232" s="78"/>
    </row>
    <row r="233" spans="2:20">
      <c r="B233" s="121"/>
      <c r="C233" s="576" t="s">
        <v>211</v>
      </c>
      <c r="D233" s="577"/>
      <c r="E233" s="344" t="s">
        <v>120</v>
      </c>
      <c r="F233" s="410">
        <v>25</v>
      </c>
      <c r="G233" s="409"/>
      <c r="H233" s="129"/>
      <c r="I233" s="129"/>
      <c r="J233" s="129"/>
      <c r="K233" s="129"/>
      <c r="L233" s="97"/>
      <c r="M233" s="114"/>
      <c r="N233" s="78"/>
      <c r="Q233" s="78"/>
      <c r="R233" s="78"/>
      <c r="S233" s="78"/>
      <c r="T233" s="78"/>
    </row>
    <row r="234" spans="2:20">
      <c r="B234" s="121"/>
      <c r="C234" s="576" t="s">
        <v>218</v>
      </c>
      <c r="D234" s="577"/>
      <c r="E234" s="344" t="s">
        <v>122</v>
      </c>
      <c r="F234" s="410">
        <v>450</v>
      </c>
      <c r="G234" s="410"/>
      <c r="H234" s="129"/>
      <c r="I234" s="410"/>
      <c r="J234" s="129"/>
      <c r="K234" s="129"/>
      <c r="L234" s="97"/>
      <c r="M234" s="114"/>
      <c r="N234" s="78"/>
      <c r="Q234" s="78"/>
      <c r="R234" s="78"/>
      <c r="S234" s="78"/>
      <c r="T234" s="78"/>
    </row>
    <row r="235" spans="2:20">
      <c r="B235" s="121"/>
      <c r="C235" s="576" t="s">
        <v>219</v>
      </c>
      <c r="D235" s="577"/>
      <c r="E235" s="344" t="s">
        <v>122</v>
      </c>
      <c r="F235" s="410">
        <v>250</v>
      </c>
      <c r="G235" s="410"/>
      <c r="H235" s="129"/>
      <c r="I235" s="410"/>
      <c r="J235" s="129"/>
      <c r="K235" s="129"/>
      <c r="L235" s="97"/>
      <c r="M235" s="114"/>
      <c r="N235" s="78"/>
      <c r="Q235" s="78"/>
      <c r="R235" s="78"/>
      <c r="S235" s="78"/>
      <c r="T235" s="78"/>
    </row>
    <row r="236" spans="2:20">
      <c r="B236" s="121"/>
      <c r="C236" s="576" t="s">
        <v>214</v>
      </c>
      <c r="D236" s="577"/>
      <c r="E236" s="344" t="s">
        <v>123</v>
      </c>
      <c r="F236" s="410">
        <v>1</v>
      </c>
      <c r="G236" s="410"/>
      <c r="H236" s="129"/>
      <c r="I236" s="410"/>
      <c r="J236" s="129"/>
      <c r="K236" s="129"/>
      <c r="L236" s="97"/>
      <c r="M236" s="114"/>
      <c r="N236" s="78"/>
      <c r="Q236" s="78"/>
      <c r="R236" s="78"/>
      <c r="S236" s="78"/>
      <c r="T236" s="78"/>
    </row>
    <row r="237" spans="2:20">
      <c r="B237" s="121"/>
      <c r="C237" s="576" t="s">
        <v>215</v>
      </c>
      <c r="D237" s="577"/>
      <c r="E237" s="344" t="s">
        <v>120</v>
      </c>
      <c r="F237" s="410">
        <v>4</v>
      </c>
      <c r="G237" s="410"/>
      <c r="H237" s="129"/>
      <c r="I237" s="410"/>
      <c r="J237" s="129"/>
      <c r="K237" s="129"/>
      <c r="L237" s="97"/>
      <c r="M237" s="114"/>
      <c r="N237" s="78"/>
      <c r="Q237" s="78"/>
      <c r="R237" s="78"/>
      <c r="S237" s="78"/>
      <c r="T237" s="78"/>
    </row>
    <row r="238" spans="2:20">
      <c r="B238" s="121"/>
      <c r="C238" s="578" t="s">
        <v>127</v>
      </c>
      <c r="D238" s="579"/>
      <c r="E238" s="344"/>
      <c r="F238" s="410"/>
      <c r="G238" s="410"/>
      <c r="H238" s="129"/>
      <c r="I238" s="410"/>
      <c r="J238" s="129"/>
      <c r="K238" s="129"/>
      <c r="L238" s="97"/>
      <c r="M238" s="114"/>
      <c r="N238" s="78"/>
      <c r="Q238" s="78"/>
      <c r="R238" s="78"/>
      <c r="S238" s="78"/>
      <c r="T238" s="78"/>
    </row>
    <row r="239" spans="2:20">
      <c r="B239" s="121"/>
      <c r="C239" s="576" t="s">
        <v>216</v>
      </c>
      <c r="D239" s="577"/>
      <c r="E239" s="344" t="s">
        <v>120</v>
      </c>
      <c r="F239" s="410">
        <v>20</v>
      </c>
      <c r="G239" s="410"/>
      <c r="H239" s="129"/>
      <c r="I239" s="129"/>
      <c r="J239" s="129"/>
      <c r="K239" s="129"/>
      <c r="L239" s="97"/>
      <c r="M239" s="114"/>
      <c r="N239" s="78"/>
      <c r="Q239" s="78"/>
      <c r="R239" s="78"/>
      <c r="S239" s="78"/>
      <c r="T239" s="78"/>
    </row>
    <row r="240" spans="2:20">
      <c r="B240" s="121"/>
      <c r="C240" s="576" t="s">
        <v>217</v>
      </c>
      <c r="D240" s="577"/>
      <c r="E240" s="344" t="s">
        <v>120</v>
      </c>
      <c r="F240" s="410">
        <v>16</v>
      </c>
      <c r="G240" s="410"/>
      <c r="H240" s="129"/>
      <c r="I240" s="129"/>
      <c r="J240" s="129"/>
      <c r="K240" s="129"/>
      <c r="L240" s="97"/>
      <c r="M240" s="114"/>
      <c r="N240" s="78"/>
      <c r="Q240" s="78"/>
      <c r="R240" s="78"/>
      <c r="S240" s="78"/>
      <c r="T240" s="78"/>
    </row>
    <row r="241" spans="2:20">
      <c r="B241" s="121"/>
      <c r="C241" s="576" t="s">
        <v>209</v>
      </c>
      <c r="D241" s="577"/>
      <c r="E241" s="344" t="s">
        <v>121</v>
      </c>
      <c r="F241" s="410">
        <v>56</v>
      </c>
      <c r="G241" s="410"/>
      <c r="H241" s="129"/>
      <c r="I241" s="129"/>
      <c r="J241" s="129"/>
      <c r="K241" s="129"/>
      <c r="L241" s="131"/>
      <c r="M241" s="114"/>
      <c r="N241" s="78"/>
      <c r="Q241" s="78"/>
      <c r="R241" s="78"/>
      <c r="S241" s="78"/>
      <c r="T241" s="78"/>
    </row>
    <row r="242" spans="2:20">
      <c r="B242" s="121"/>
      <c r="C242" s="467" t="s">
        <v>210</v>
      </c>
      <c r="D242" s="382"/>
      <c r="E242" s="344" t="s">
        <v>120</v>
      </c>
      <c r="F242" s="410">
        <v>14</v>
      </c>
      <c r="G242" s="410"/>
      <c r="H242" s="129"/>
      <c r="I242" s="129"/>
      <c r="J242" s="129"/>
      <c r="K242" s="129"/>
      <c r="L242" s="131"/>
      <c r="M242" s="114"/>
      <c r="N242" s="78"/>
      <c r="Q242" s="78"/>
      <c r="R242" s="78"/>
      <c r="S242" s="78"/>
      <c r="T242" s="78"/>
    </row>
    <row r="243" spans="2:20">
      <c r="B243" s="121"/>
      <c r="C243" s="576" t="s">
        <v>211</v>
      </c>
      <c r="D243" s="577"/>
      <c r="E243" s="344" t="s">
        <v>120</v>
      </c>
      <c r="F243" s="410">
        <v>25</v>
      </c>
      <c r="G243" s="410"/>
      <c r="H243" s="129"/>
      <c r="I243" s="129"/>
      <c r="J243" s="129"/>
      <c r="K243" s="129"/>
      <c r="L243" s="131"/>
      <c r="M243" s="114"/>
      <c r="N243" s="78"/>
      <c r="Q243" s="78"/>
      <c r="R243" s="78"/>
      <c r="S243" s="78"/>
      <c r="T243" s="78"/>
    </row>
    <row r="244" spans="2:20">
      <c r="B244" s="121"/>
      <c r="C244" s="576" t="s">
        <v>212</v>
      </c>
      <c r="D244" s="577"/>
      <c r="E244" s="344" t="s">
        <v>122</v>
      </c>
      <c r="F244" s="410">
        <v>380</v>
      </c>
      <c r="G244" s="410"/>
      <c r="H244" s="129"/>
      <c r="I244" s="410"/>
      <c r="J244" s="129"/>
      <c r="K244" s="129"/>
      <c r="L244" s="131"/>
      <c r="M244" s="114"/>
      <c r="N244" s="378"/>
      <c r="Q244" s="78"/>
      <c r="R244" s="78"/>
      <c r="S244" s="78"/>
      <c r="T244" s="78"/>
    </row>
    <row r="245" spans="2:20">
      <c r="B245" s="121"/>
      <c r="C245" s="576" t="s">
        <v>213</v>
      </c>
      <c r="D245" s="577"/>
      <c r="E245" s="344" t="s">
        <v>122</v>
      </c>
      <c r="F245" s="410">
        <v>220</v>
      </c>
      <c r="G245" s="410"/>
      <c r="H245" s="129"/>
      <c r="I245" s="410"/>
      <c r="J245" s="129"/>
      <c r="K245" s="129"/>
      <c r="L245" s="131"/>
      <c r="M245" s="114"/>
      <c r="N245" s="78"/>
      <c r="Q245" s="78"/>
      <c r="R245" s="78"/>
      <c r="S245" s="78"/>
      <c r="T245" s="78"/>
    </row>
    <row r="246" spans="2:20">
      <c r="B246" s="121"/>
      <c r="C246" s="576" t="s">
        <v>214</v>
      </c>
      <c r="D246" s="577"/>
      <c r="E246" s="344" t="s">
        <v>123</v>
      </c>
      <c r="F246" s="410">
        <v>1</v>
      </c>
      <c r="G246" s="410"/>
      <c r="H246" s="129"/>
      <c r="I246" s="410"/>
      <c r="J246" s="129"/>
      <c r="K246" s="129"/>
      <c r="L246" s="131"/>
      <c r="M246" s="114"/>
      <c r="N246" s="78"/>
      <c r="Q246" s="78"/>
      <c r="R246" s="78"/>
      <c r="S246" s="78"/>
      <c r="T246" s="78"/>
    </row>
    <row r="247" spans="2:20">
      <c r="B247" s="121"/>
      <c r="C247" s="576" t="s">
        <v>215</v>
      </c>
      <c r="D247" s="577"/>
      <c r="E247" s="344" t="s">
        <v>120</v>
      </c>
      <c r="F247" s="410">
        <v>4</v>
      </c>
      <c r="G247" s="410"/>
      <c r="H247" s="129"/>
      <c r="I247" s="410"/>
      <c r="J247" s="129"/>
      <c r="K247" s="129"/>
      <c r="L247" s="131"/>
      <c r="M247" s="114"/>
      <c r="N247" s="78"/>
      <c r="Q247" s="78"/>
      <c r="R247" s="78"/>
      <c r="S247" s="78"/>
      <c r="T247" s="78"/>
    </row>
    <row r="248" spans="2:20">
      <c r="B248" s="121"/>
      <c r="C248" s="381"/>
      <c r="D248" s="382"/>
      <c r="E248" s="349"/>
      <c r="F248" s="132"/>
      <c r="G248" s="133"/>
      <c r="H248" s="134"/>
      <c r="I248" s="366"/>
      <c r="J248" s="134"/>
      <c r="K248" s="435"/>
      <c r="L248" s="131"/>
      <c r="M248" s="114"/>
      <c r="N248" s="78"/>
      <c r="Q248" s="78"/>
      <c r="R248" s="78"/>
      <c r="S248" s="78"/>
      <c r="T248" s="78"/>
    </row>
    <row r="249" spans="2:20">
      <c r="B249" s="121"/>
      <c r="C249" s="580"/>
      <c r="D249" s="581"/>
      <c r="E249" s="348"/>
      <c r="F249" s="125"/>
      <c r="G249" s="128"/>
      <c r="H249" s="125"/>
      <c r="I249" s="365"/>
      <c r="J249" s="125"/>
      <c r="K249" s="434"/>
      <c r="L249" s="125"/>
      <c r="M249" s="114"/>
      <c r="N249" s="78"/>
      <c r="Q249" s="78"/>
      <c r="R249" s="78"/>
      <c r="S249" s="78"/>
      <c r="T249" s="78"/>
    </row>
    <row r="250" spans="2:20" ht="22.15" customHeight="1">
      <c r="B250" s="72"/>
      <c r="C250" s="582" t="s">
        <v>101</v>
      </c>
      <c r="D250" s="583"/>
      <c r="E250" s="343"/>
      <c r="F250" s="89"/>
      <c r="G250" s="88"/>
      <c r="H250" s="88"/>
      <c r="I250" s="357"/>
      <c r="J250" s="88"/>
      <c r="K250" s="436"/>
      <c r="L250" s="92"/>
      <c r="Q250" s="78"/>
      <c r="R250" s="78"/>
      <c r="S250" s="78"/>
      <c r="T250" s="78"/>
    </row>
    <row r="251" spans="2:20">
      <c r="B251" s="121">
        <v>3</v>
      </c>
      <c r="C251" s="122" t="s">
        <v>70</v>
      </c>
      <c r="D251" s="123"/>
      <c r="E251" s="348"/>
      <c r="F251" s="125"/>
      <c r="G251" s="126"/>
      <c r="H251" s="125"/>
      <c r="I251" s="363"/>
      <c r="J251" s="125"/>
      <c r="K251" s="434"/>
      <c r="L251" s="125"/>
      <c r="M251" s="114"/>
      <c r="N251" s="78"/>
      <c r="Q251" s="78"/>
      <c r="R251" s="78"/>
      <c r="S251" s="78"/>
      <c r="T251" s="78"/>
    </row>
    <row r="252" spans="2:20">
      <c r="B252" s="121"/>
      <c r="C252" s="578" t="s">
        <v>124</v>
      </c>
      <c r="D252" s="579"/>
      <c r="E252" s="344"/>
      <c r="F252" s="100"/>
      <c r="G252" s="98"/>
      <c r="H252" s="118"/>
      <c r="I252" s="351"/>
      <c r="J252" s="118"/>
      <c r="K252" s="434"/>
      <c r="L252" s="125"/>
      <c r="M252" s="114"/>
      <c r="N252" s="78"/>
      <c r="Q252" s="78"/>
      <c r="R252" s="78"/>
      <c r="S252" s="78"/>
      <c r="T252" s="78"/>
    </row>
    <row r="253" spans="2:20" ht="22.15" customHeight="1">
      <c r="B253" s="129"/>
      <c r="C253" s="578" t="s">
        <v>128</v>
      </c>
      <c r="D253" s="579"/>
      <c r="E253" s="344"/>
      <c r="F253" s="100"/>
      <c r="G253" s="377"/>
      <c r="H253" s="118"/>
      <c r="I253" s="351"/>
      <c r="J253" s="118"/>
      <c r="K253" s="118"/>
      <c r="L253" s="131"/>
      <c r="M253" s="114"/>
      <c r="Q253" s="78"/>
      <c r="R253" s="78"/>
      <c r="S253" s="78"/>
      <c r="T253" s="78"/>
    </row>
    <row r="254" spans="2:20">
      <c r="B254" s="121"/>
      <c r="C254" s="576" t="s">
        <v>216</v>
      </c>
      <c r="D254" s="577"/>
      <c r="E254" s="344" t="s">
        <v>120</v>
      </c>
      <c r="F254" s="410">
        <v>37</v>
      </c>
      <c r="G254" s="409"/>
      <c r="H254" s="129"/>
      <c r="I254" s="129"/>
      <c r="J254" s="129"/>
      <c r="K254" s="129"/>
      <c r="L254" s="125"/>
      <c r="M254" s="114"/>
      <c r="N254" s="78"/>
      <c r="Q254" s="78"/>
      <c r="R254" s="78"/>
      <c r="S254" s="78"/>
      <c r="T254" s="78"/>
    </row>
    <row r="255" spans="2:20">
      <c r="B255" s="121"/>
      <c r="C255" s="576" t="s">
        <v>217</v>
      </c>
      <c r="D255" s="577"/>
      <c r="E255" s="344" t="s">
        <v>120</v>
      </c>
      <c r="F255" s="410">
        <v>16</v>
      </c>
      <c r="G255" s="409"/>
      <c r="H255" s="129"/>
      <c r="I255" s="129"/>
      <c r="J255" s="129"/>
      <c r="K255" s="129"/>
      <c r="L255" s="125"/>
      <c r="M255" s="114"/>
      <c r="N255" s="78"/>
      <c r="Q255" s="78"/>
      <c r="R255" s="78"/>
      <c r="S255" s="78"/>
      <c r="T255" s="78"/>
    </row>
    <row r="256" spans="2:20">
      <c r="B256" s="121"/>
      <c r="C256" s="576" t="s">
        <v>209</v>
      </c>
      <c r="D256" s="577"/>
      <c r="E256" s="344" t="s">
        <v>121</v>
      </c>
      <c r="F256" s="410">
        <v>90</v>
      </c>
      <c r="G256" s="409"/>
      <c r="H256" s="129"/>
      <c r="I256" s="129"/>
      <c r="J256" s="129"/>
      <c r="K256" s="129"/>
      <c r="L256" s="97"/>
      <c r="M256" s="114"/>
      <c r="N256" s="78"/>
      <c r="Q256" s="78"/>
      <c r="R256" s="78"/>
      <c r="S256" s="78"/>
      <c r="T256" s="78"/>
    </row>
    <row r="257" spans="2:20">
      <c r="B257" s="121"/>
      <c r="C257" s="467" t="s">
        <v>210</v>
      </c>
      <c r="D257" s="382"/>
      <c r="E257" s="344" t="s">
        <v>120</v>
      </c>
      <c r="F257" s="410">
        <v>16</v>
      </c>
      <c r="G257" s="409"/>
      <c r="H257" s="129"/>
      <c r="I257" s="129"/>
      <c r="J257" s="129"/>
      <c r="K257" s="129"/>
      <c r="L257" s="97"/>
      <c r="M257" s="114"/>
      <c r="N257" s="78"/>
      <c r="Q257" s="78"/>
      <c r="R257" s="78"/>
      <c r="S257" s="78"/>
      <c r="T257" s="78"/>
    </row>
    <row r="258" spans="2:20">
      <c r="B258" s="121"/>
      <c r="C258" s="576" t="s">
        <v>211</v>
      </c>
      <c r="D258" s="577"/>
      <c r="E258" s="344" t="s">
        <v>120</v>
      </c>
      <c r="F258" s="410">
        <v>30</v>
      </c>
      <c r="G258" s="409"/>
      <c r="H258" s="129"/>
      <c r="I258" s="129"/>
      <c r="J258" s="129"/>
      <c r="K258" s="129"/>
      <c r="L258" s="97"/>
      <c r="M258" s="114"/>
      <c r="N258" s="78"/>
      <c r="Q258" s="78"/>
      <c r="R258" s="78"/>
      <c r="S258" s="78"/>
      <c r="T258" s="78"/>
    </row>
    <row r="259" spans="2:20">
      <c r="B259" s="121"/>
      <c r="C259" s="576" t="s">
        <v>212</v>
      </c>
      <c r="D259" s="577"/>
      <c r="E259" s="344" t="s">
        <v>122</v>
      </c>
      <c r="F259" s="410">
        <v>650</v>
      </c>
      <c r="G259" s="448"/>
      <c r="H259" s="129"/>
      <c r="I259" s="410"/>
      <c r="J259" s="129"/>
      <c r="K259" s="129"/>
      <c r="L259" s="97"/>
      <c r="M259" s="114"/>
      <c r="N259" s="78"/>
      <c r="Q259" s="78"/>
      <c r="R259" s="78"/>
      <c r="S259" s="78"/>
      <c r="T259" s="78"/>
    </row>
    <row r="260" spans="2:20">
      <c r="B260" s="121"/>
      <c r="C260" s="576" t="s">
        <v>213</v>
      </c>
      <c r="D260" s="577"/>
      <c r="E260" s="344" t="s">
        <v>122</v>
      </c>
      <c r="F260" s="410">
        <v>400</v>
      </c>
      <c r="G260" s="410"/>
      <c r="H260" s="129"/>
      <c r="I260" s="410"/>
      <c r="J260" s="129"/>
      <c r="K260" s="129"/>
      <c r="L260" s="97"/>
      <c r="M260" s="114"/>
      <c r="N260" s="78"/>
      <c r="Q260" s="78"/>
      <c r="R260" s="78"/>
      <c r="S260" s="78"/>
      <c r="T260" s="78"/>
    </row>
    <row r="261" spans="2:20" ht="21.75" customHeight="1">
      <c r="B261" s="121"/>
      <c r="C261" s="576" t="s">
        <v>214</v>
      </c>
      <c r="D261" s="577"/>
      <c r="E261" s="344" t="s">
        <v>123</v>
      </c>
      <c r="F261" s="410">
        <v>1</v>
      </c>
      <c r="G261" s="410"/>
      <c r="H261" s="129"/>
      <c r="I261" s="410"/>
      <c r="J261" s="129"/>
      <c r="K261" s="129"/>
      <c r="L261" s="97"/>
      <c r="M261" s="114"/>
      <c r="N261" s="78"/>
      <c r="Q261" s="78"/>
      <c r="R261" s="78"/>
      <c r="S261" s="78"/>
      <c r="T261" s="78"/>
    </row>
    <row r="262" spans="2:20">
      <c r="B262" s="121"/>
      <c r="C262" s="576"/>
      <c r="D262" s="577"/>
      <c r="E262" s="344"/>
      <c r="F262" s="100"/>
      <c r="G262" s="98"/>
      <c r="H262" s="118"/>
      <c r="I262" s="351"/>
      <c r="J262" s="118"/>
      <c r="K262" s="118"/>
      <c r="L262" s="97"/>
      <c r="M262" s="114"/>
      <c r="N262" s="78"/>
      <c r="Q262" s="78"/>
      <c r="R262" s="78"/>
      <c r="S262" s="78"/>
      <c r="T262" s="78"/>
    </row>
    <row r="263" spans="2:20">
      <c r="B263" s="121"/>
      <c r="C263" s="578"/>
      <c r="D263" s="579"/>
      <c r="E263" s="344"/>
      <c r="F263" s="100"/>
      <c r="G263" s="377"/>
      <c r="H263" s="118"/>
      <c r="I263" s="351"/>
      <c r="J263" s="118"/>
      <c r="K263" s="130"/>
      <c r="L263" s="97"/>
      <c r="M263" s="114"/>
      <c r="N263" s="78"/>
      <c r="Q263" s="78"/>
      <c r="R263" s="78"/>
      <c r="S263" s="78"/>
      <c r="T263" s="78"/>
    </row>
    <row r="264" spans="2:20">
      <c r="B264" s="121"/>
      <c r="C264" s="576"/>
      <c r="D264" s="577"/>
      <c r="E264" s="344"/>
      <c r="F264" s="100"/>
      <c r="G264" s="377"/>
      <c r="H264" s="118"/>
      <c r="I264" s="118"/>
      <c r="J264" s="118"/>
      <c r="K264" s="130"/>
      <c r="L264" s="97"/>
      <c r="M264" s="114"/>
      <c r="N264" s="78"/>
      <c r="Q264" s="78"/>
      <c r="R264" s="78"/>
      <c r="S264" s="78"/>
      <c r="T264" s="78"/>
    </row>
    <row r="265" spans="2:20">
      <c r="B265" s="121"/>
      <c r="C265" s="576"/>
      <c r="D265" s="577"/>
      <c r="E265" s="344"/>
      <c r="F265" s="100"/>
      <c r="G265" s="377"/>
      <c r="H265" s="118"/>
      <c r="I265" s="118"/>
      <c r="J265" s="118"/>
      <c r="K265" s="130"/>
      <c r="L265" s="97"/>
      <c r="M265" s="114"/>
      <c r="N265" s="78"/>
      <c r="Q265" s="78"/>
      <c r="R265" s="78"/>
      <c r="S265" s="78"/>
      <c r="T265" s="78"/>
    </row>
    <row r="266" spans="2:20">
      <c r="B266" s="121"/>
      <c r="C266" s="576"/>
      <c r="D266" s="577"/>
      <c r="E266" s="344"/>
      <c r="F266" s="100"/>
      <c r="G266" s="377"/>
      <c r="H266" s="118"/>
      <c r="I266" s="118"/>
      <c r="J266" s="118"/>
      <c r="K266" s="130"/>
      <c r="L266" s="97"/>
      <c r="M266" s="114"/>
      <c r="N266" s="78"/>
      <c r="Q266" s="78"/>
      <c r="R266" s="78"/>
      <c r="S266" s="78"/>
      <c r="T266" s="78"/>
    </row>
    <row r="267" spans="2:20">
      <c r="B267" s="121"/>
      <c r="C267" s="381"/>
      <c r="D267" s="382"/>
      <c r="E267" s="344"/>
      <c r="F267" s="100"/>
      <c r="G267" s="377"/>
      <c r="H267" s="118"/>
      <c r="I267" s="118"/>
      <c r="J267" s="118"/>
      <c r="K267" s="130"/>
      <c r="L267" s="97"/>
      <c r="M267" s="114"/>
      <c r="N267" s="78"/>
      <c r="Q267" s="78"/>
      <c r="R267" s="78"/>
      <c r="S267" s="78"/>
      <c r="T267" s="78"/>
    </row>
    <row r="268" spans="2:20">
      <c r="B268" s="121"/>
      <c r="C268" s="576"/>
      <c r="D268" s="577"/>
      <c r="E268" s="344"/>
      <c r="F268" s="100"/>
      <c r="G268" s="377"/>
      <c r="H268" s="118"/>
      <c r="I268" s="118"/>
      <c r="J268" s="118"/>
      <c r="K268" s="130"/>
      <c r="L268" s="97"/>
      <c r="M268" s="114"/>
      <c r="N268" s="78"/>
      <c r="Q268" s="78"/>
      <c r="R268" s="78"/>
      <c r="S268" s="78"/>
      <c r="T268" s="78"/>
    </row>
    <row r="269" spans="2:20">
      <c r="B269" s="121"/>
      <c r="C269" s="576"/>
      <c r="D269" s="577"/>
      <c r="E269" s="344"/>
      <c r="F269" s="100"/>
      <c r="G269" s="99"/>
      <c r="H269" s="118"/>
      <c r="I269" s="351"/>
      <c r="J269" s="118"/>
      <c r="K269" s="130"/>
      <c r="L269" s="97"/>
      <c r="M269" s="114"/>
      <c r="N269" s="78"/>
      <c r="Q269" s="78"/>
      <c r="R269" s="78"/>
      <c r="S269" s="78"/>
      <c r="T269" s="78"/>
    </row>
    <row r="270" spans="2:20">
      <c r="B270" s="121"/>
      <c r="C270" s="576"/>
      <c r="D270" s="577"/>
      <c r="E270" s="344"/>
      <c r="F270" s="100"/>
      <c r="G270" s="98"/>
      <c r="H270" s="118"/>
      <c r="I270" s="351"/>
      <c r="J270" s="118"/>
      <c r="K270" s="130"/>
      <c r="L270" s="97"/>
      <c r="M270" s="114"/>
      <c r="N270" s="78"/>
      <c r="Q270" s="78"/>
      <c r="R270" s="78"/>
      <c r="S270" s="78"/>
      <c r="T270" s="78"/>
    </row>
    <row r="271" spans="2:20">
      <c r="B271" s="121"/>
      <c r="C271" s="576"/>
      <c r="D271" s="577"/>
      <c r="E271" s="344"/>
      <c r="F271" s="100"/>
      <c r="G271" s="98"/>
      <c r="H271" s="118"/>
      <c r="I271" s="351"/>
      <c r="J271" s="118"/>
      <c r="K271" s="130"/>
      <c r="L271" s="97"/>
      <c r="M271" s="114"/>
      <c r="N271" s="78"/>
      <c r="Q271" s="78"/>
      <c r="R271" s="78"/>
      <c r="S271" s="78"/>
      <c r="T271" s="78"/>
    </row>
    <row r="272" spans="2:20">
      <c r="B272" s="121"/>
      <c r="C272" s="576"/>
      <c r="D272" s="577"/>
      <c r="E272" s="344"/>
      <c r="F272" s="100"/>
      <c r="G272" s="133"/>
      <c r="H272" s="134"/>
      <c r="I272" s="366"/>
      <c r="J272" s="134"/>
      <c r="K272" s="98"/>
      <c r="L272" s="97"/>
      <c r="M272" s="114"/>
      <c r="N272" s="78"/>
      <c r="Q272" s="78"/>
      <c r="R272" s="78"/>
      <c r="S272" s="78"/>
      <c r="T272" s="78"/>
    </row>
    <row r="273" spans="2:20">
      <c r="B273" s="121"/>
      <c r="C273" s="381"/>
      <c r="D273" s="382"/>
      <c r="E273" s="349"/>
      <c r="F273" s="132"/>
      <c r="G273" s="133"/>
      <c r="H273" s="134"/>
      <c r="I273" s="366"/>
      <c r="J273" s="134"/>
      <c r="K273" s="98"/>
      <c r="L273" s="97"/>
      <c r="M273" s="114"/>
      <c r="N273" s="78"/>
      <c r="Q273" s="78"/>
      <c r="R273" s="78"/>
      <c r="S273" s="78"/>
      <c r="T273" s="78"/>
    </row>
    <row r="274" spans="2:20">
      <c r="B274" s="121"/>
      <c r="C274" s="576"/>
      <c r="D274" s="577"/>
      <c r="E274" s="344"/>
      <c r="F274" s="100"/>
      <c r="G274" s="377"/>
      <c r="H274" s="118"/>
      <c r="I274" s="351"/>
      <c r="J274" s="118"/>
      <c r="K274" s="98"/>
      <c r="L274" s="97"/>
      <c r="M274" s="114"/>
      <c r="N274" s="78"/>
      <c r="Q274" s="78"/>
      <c r="R274" s="78"/>
      <c r="S274" s="78"/>
      <c r="T274" s="78"/>
    </row>
    <row r="275" spans="2:20">
      <c r="B275" s="121"/>
      <c r="C275" s="381"/>
      <c r="D275" s="382"/>
      <c r="E275" s="344"/>
      <c r="F275" s="100"/>
      <c r="G275" s="377"/>
      <c r="H275" s="118"/>
      <c r="I275" s="351"/>
      <c r="J275" s="118"/>
      <c r="K275" s="98"/>
      <c r="L275" s="97"/>
      <c r="M275" s="114"/>
      <c r="N275" s="78"/>
      <c r="Q275" s="78"/>
      <c r="R275" s="78"/>
      <c r="S275" s="78"/>
      <c r="T275" s="78"/>
    </row>
    <row r="276" spans="2:20">
      <c r="B276" s="121"/>
      <c r="C276" s="576"/>
      <c r="D276" s="577"/>
      <c r="E276" s="344"/>
      <c r="F276" s="100"/>
      <c r="G276" s="377"/>
      <c r="H276" s="118"/>
      <c r="I276" s="351"/>
      <c r="J276" s="118"/>
      <c r="K276" s="134"/>
      <c r="L276" s="131"/>
      <c r="M276" s="114"/>
      <c r="N276" s="78"/>
      <c r="Q276" s="78"/>
      <c r="R276" s="78"/>
      <c r="S276" s="78"/>
      <c r="T276" s="78"/>
    </row>
    <row r="277" spans="2:20">
      <c r="B277" s="121"/>
      <c r="C277" s="576"/>
      <c r="D277" s="577"/>
      <c r="E277" s="344"/>
      <c r="F277" s="100"/>
      <c r="G277" s="99"/>
      <c r="H277" s="118"/>
      <c r="I277" s="351"/>
      <c r="J277" s="118"/>
      <c r="K277" s="134"/>
      <c r="L277" s="131"/>
      <c r="M277" s="114"/>
      <c r="N277" s="78"/>
      <c r="Q277" s="78"/>
      <c r="R277" s="78"/>
      <c r="S277" s="78"/>
      <c r="T277" s="78"/>
    </row>
    <row r="278" spans="2:20">
      <c r="B278" s="121"/>
      <c r="C278" s="576"/>
      <c r="D278" s="577"/>
      <c r="E278" s="344"/>
      <c r="F278" s="100"/>
      <c r="G278" s="98"/>
      <c r="H278" s="118"/>
      <c r="I278" s="351"/>
      <c r="J278" s="118"/>
      <c r="K278" s="134"/>
      <c r="L278" s="131"/>
      <c r="M278" s="114"/>
      <c r="N278" s="78"/>
      <c r="Q278" s="78"/>
      <c r="R278" s="78"/>
      <c r="S278" s="78"/>
      <c r="T278" s="78"/>
    </row>
    <row r="279" spans="2:20">
      <c r="B279" s="121"/>
      <c r="C279" s="576"/>
      <c r="D279" s="577"/>
      <c r="E279" s="344"/>
      <c r="F279" s="100"/>
      <c r="G279" s="98"/>
      <c r="H279" s="118"/>
      <c r="I279" s="351"/>
      <c r="J279" s="118"/>
      <c r="K279" s="134"/>
      <c r="L279" s="131"/>
      <c r="M279" s="114"/>
      <c r="N279" s="378"/>
      <c r="Q279" s="78"/>
      <c r="R279" s="78"/>
      <c r="S279" s="78"/>
      <c r="T279" s="78"/>
    </row>
    <row r="280" spans="2:20">
      <c r="B280" s="121"/>
      <c r="C280" s="576"/>
      <c r="D280" s="577"/>
      <c r="E280" s="344"/>
      <c r="F280" s="100"/>
      <c r="G280" s="133"/>
      <c r="H280" s="134"/>
      <c r="I280" s="366"/>
      <c r="J280" s="134"/>
      <c r="K280" s="134"/>
      <c r="L280" s="131"/>
      <c r="M280" s="114"/>
      <c r="N280" s="78"/>
      <c r="Q280" s="78"/>
      <c r="R280" s="78"/>
      <c r="S280" s="78"/>
      <c r="T280" s="78"/>
    </row>
    <row r="281" spans="2:20">
      <c r="B281" s="121"/>
      <c r="C281" s="381"/>
      <c r="D281" s="382"/>
      <c r="E281" s="349"/>
      <c r="F281" s="132"/>
      <c r="G281" s="133"/>
      <c r="H281" s="134"/>
      <c r="I281" s="366"/>
      <c r="J281" s="134"/>
      <c r="K281" s="134"/>
      <c r="L281" s="131"/>
      <c r="M281" s="114"/>
      <c r="N281" s="78"/>
      <c r="Q281" s="78"/>
      <c r="R281" s="78"/>
      <c r="S281" s="78"/>
      <c r="T281" s="78"/>
    </row>
    <row r="282" spans="2:20">
      <c r="B282" s="121"/>
      <c r="C282" s="381"/>
      <c r="D282" s="382"/>
      <c r="E282" s="349"/>
      <c r="F282" s="132"/>
      <c r="G282" s="133"/>
      <c r="H282" s="134"/>
      <c r="I282" s="366"/>
      <c r="J282" s="134"/>
      <c r="K282" s="134"/>
      <c r="L282" s="131"/>
      <c r="M282" s="114"/>
      <c r="N282" s="78"/>
      <c r="Q282" s="78"/>
      <c r="R282" s="78"/>
      <c r="S282" s="78"/>
      <c r="T282" s="78"/>
    </row>
    <row r="283" spans="2:20">
      <c r="B283" s="121"/>
      <c r="C283" s="381"/>
      <c r="D283" s="382"/>
      <c r="E283" s="349"/>
      <c r="F283" s="132"/>
      <c r="G283" s="133"/>
      <c r="H283" s="134"/>
      <c r="I283" s="366"/>
      <c r="J283" s="134"/>
      <c r="K283" s="134"/>
      <c r="L283" s="131"/>
      <c r="M283" s="114"/>
      <c r="N283" s="78"/>
      <c r="Q283" s="78"/>
      <c r="R283" s="78"/>
      <c r="S283" s="78"/>
      <c r="T283" s="78"/>
    </row>
    <row r="284" spans="2:20">
      <c r="B284" s="121"/>
      <c r="C284" s="580"/>
      <c r="D284" s="581"/>
      <c r="E284" s="348"/>
      <c r="F284" s="125"/>
      <c r="G284" s="128"/>
      <c r="H284" s="125"/>
      <c r="I284" s="365"/>
      <c r="J284" s="125"/>
      <c r="K284" s="127"/>
      <c r="L284" s="125"/>
      <c r="M284" s="114"/>
      <c r="N284" s="78"/>
      <c r="Q284" s="78"/>
      <c r="R284" s="78"/>
      <c r="S284" s="78"/>
      <c r="T284" s="78"/>
    </row>
    <row r="285" spans="2:20" ht="22.15" customHeight="1">
      <c r="B285" s="72"/>
      <c r="C285" s="582" t="s">
        <v>101</v>
      </c>
      <c r="D285" s="583"/>
      <c r="E285" s="343"/>
      <c r="F285" s="89"/>
      <c r="G285" s="88"/>
      <c r="H285" s="88"/>
      <c r="I285" s="357"/>
      <c r="J285" s="88"/>
      <c r="K285" s="91"/>
      <c r="L285" s="92"/>
      <c r="Q285" s="78"/>
      <c r="R285" s="78"/>
      <c r="S285" s="78"/>
      <c r="T285" s="78"/>
    </row>
    <row r="286" spans="2:20">
      <c r="B286" s="121">
        <v>3</v>
      </c>
      <c r="C286" s="122" t="s">
        <v>70</v>
      </c>
      <c r="D286" s="123"/>
      <c r="E286" s="348"/>
      <c r="F286" s="125"/>
      <c r="G286" s="126"/>
      <c r="H286" s="125"/>
      <c r="I286" s="363"/>
      <c r="J286" s="125"/>
      <c r="K286" s="127"/>
      <c r="L286" s="125"/>
      <c r="M286" s="114"/>
      <c r="N286" s="78"/>
      <c r="Q286" s="78"/>
      <c r="R286" s="78"/>
      <c r="S286" s="78"/>
      <c r="T286" s="78"/>
    </row>
    <row r="287" spans="2:20">
      <c r="B287" s="121"/>
      <c r="C287" s="578" t="s">
        <v>147</v>
      </c>
      <c r="D287" s="579"/>
      <c r="E287" s="389"/>
      <c r="F287" s="125"/>
      <c r="G287" s="128"/>
      <c r="H287" s="125"/>
      <c r="I287" s="365"/>
      <c r="J287" s="125"/>
      <c r="K287" s="127"/>
      <c r="L287" s="125"/>
      <c r="M287" s="114"/>
      <c r="N287" s="78"/>
      <c r="Q287" s="78"/>
      <c r="R287" s="78"/>
      <c r="S287" s="78"/>
      <c r="T287" s="78"/>
    </row>
    <row r="288" spans="2:20" ht="22.15" customHeight="1">
      <c r="B288" s="129"/>
      <c r="C288" s="598" t="s">
        <v>140</v>
      </c>
      <c r="D288" s="599"/>
      <c r="E288" s="391"/>
      <c r="F288" s="118"/>
      <c r="G288" s="130"/>
      <c r="H288" s="118"/>
      <c r="I288" s="390"/>
      <c r="J288" s="118"/>
      <c r="K288" s="130"/>
      <c r="L288" s="131"/>
      <c r="M288" s="114"/>
      <c r="Q288" s="78"/>
      <c r="R288" s="78"/>
      <c r="S288" s="78"/>
      <c r="T288" s="78"/>
    </row>
    <row r="289" spans="2:20">
      <c r="B289" s="121"/>
      <c r="C289" s="584" t="s">
        <v>220</v>
      </c>
      <c r="D289" s="585"/>
      <c r="E289" s="348" t="s">
        <v>141</v>
      </c>
      <c r="F289" s="449">
        <v>1</v>
      </c>
      <c r="G289" s="449"/>
      <c r="H289" s="129"/>
      <c r="I289" s="129"/>
      <c r="J289" s="129"/>
      <c r="K289" s="129"/>
      <c r="L289" s="125"/>
      <c r="M289" s="114"/>
      <c r="N289" s="78"/>
      <c r="Q289" s="78"/>
      <c r="R289" s="78"/>
      <c r="S289" s="78"/>
      <c r="T289" s="78"/>
    </row>
    <row r="290" spans="2:20">
      <c r="B290" s="121"/>
      <c r="C290" s="576" t="s">
        <v>221</v>
      </c>
      <c r="D290" s="577"/>
      <c r="E290" s="348" t="s">
        <v>142</v>
      </c>
      <c r="F290" s="449">
        <v>3</v>
      </c>
      <c r="G290" s="450"/>
      <c r="H290" s="129"/>
      <c r="I290" s="129"/>
      <c r="J290" s="129"/>
      <c r="K290" s="129"/>
      <c r="L290" s="125"/>
      <c r="M290" s="114"/>
      <c r="N290" s="78"/>
      <c r="Q290" s="78"/>
      <c r="R290" s="78"/>
      <c r="S290" s="78"/>
      <c r="T290" s="78"/>
    </row>
    <row r="291" spans="2:20">
      <c r="B291" s="121"/>
      <c r="C291" s="576" t="s">
        <v>222</v>
      </c>
      <c r="D291" s="577"/>
      <c r="E291" s="344" t="s">
        <v>139</v>
      </c>
      <c r="F291" s="410">
        <v>4</v>
      </c>
      <c r="G291" s="410"/>
      <c r="H291" s="129"/>
      <c r="I291" s="129"/>
      <c r="J291" s="129"/>
      <c r="K291" s="129"/>
      <c r="L291" s="97"/>
      <c r="M291" s="114"/>
      <c r="N291" s="78"/>
      <c r="Q291" s="78"/>
      <c r="R291" s="78"/>
      <c r="S291" s="78"/>
      <c r="T291" s="78"/>
    </row>
    <row r="292" spans="2:20">
      <c r="B292" s="121"/>
      <c r="C292" s="576" t="s">
        <v>223</v>
      </c>
      <c r="D292" s="577"/>
      <c r="E292" s="344" t="s">
        <v>139</v>
      </c>
      <c r="F292" s="410">
        <v>2</v>
      </c>
      <c r="G292" s="410"/>
      <c r="H292" s="129"/>
      <c r="I292" s="129"/>
      <c r="J292" s="129"/>
      <c r="K292" s="129"/>
      <c r="L292" s="97"/>
      <c r="M292" s="114"/>
      <c r="N292" s="78"/>
      <c r="Q292" s="78"/>
      <c r="R292" s="78"/>
      <c r="S292" s="78"/>
      <c r="T292" s="78"/>
    </row>
    <row r="293" spans="2:20">
      <c r="B293" s="121"/>
      <c r="C293" s="467" t="s">
        <v>224</v>
      </c>
      <c r="D293" s="382"/>
      <c r="E293" s="348" t="s">
        <v>143</v>
      </c>
      <c r="F293" s="449">
        <v>9</v>
      </c>
      <c r="G293" s="410"/>
      <c r="H293" s="129"/>
      <c r="I293" s="410"/>
      <c r="J293" s="129"/>
      <c r="K293" s="129"/>
      <c r="L293" s="97"/>
      <c r="M293" s="114"/>
      <c r="N293" s="78"/>
      <c r="Q293" s="78"/>
      <c r="R293" s="78"/>
      <c r="S293" s="78"/>
      <c r="T293" s="78"/>
    </row>
    <row r="294" spans="2:20">
      <c r="B294" s="121"/>
      <c r="C294" s="467" t="s">
        <v>225</v>
      </c>
      <c r="D294" s="382"/>
      <c r="E294" s="348" t="s">
        <v>143</v>
      </c>
      <c r="F294" s="449">
        <v>18</v>
      </c>
      <c r="G294" s="410"/>
      <c r="H294" s="129"/>
      <c r="I294" s="410"/>
      <c r="J294" s="129"/>
      <c r="K294" s="129"/>
      <c r="L294" s="97"/>
      <c r="M294" s="114"/>
      <c r="N294" s="78"/>
      <c r="Q294" s="78"/>
      <c r="R294" s="78"/>
      <c r="S294" s="78"/>
      <c r="T294" s="78"/>
    </row>
    <row r="295" spans="2:20">
      <c r="B295" s="121"/>
      <c r="C295" s="467" t="s">
        <v>226</v>
      </c>
      <c r="D295" s="382"/>
      <c r="E295" s="344" t="s">
        <v>122</v>
      </c>
      <c r="F295" s="410">
        <v>290</v>
      </c>
      <c r="G295" s="410"/>
      <c r="H295" s="129"/>
      <c r="I295" s="410"/>
      <c r="J295" s="129"/>
      <c r="K295" s="129"/>
      <c r="L295" s="97"/>
      <c r="M295" s="114"/>
      <c r="N295" s="78"/>
      <c r="Q295" s="78"/>
      <c r="R295" s="78"/>
      <c r="S295" s="78"/>
      <c r="T295" s="78"/>
    </row>
    <row r="296" spans="2:20" ht="21.75" customHeight="1">
      <c r="B296" s="121"/>
      <c r="C296" s="584" t="s">
        <v>227</v>
      </c>
      <c r="D296" s="585"/>
      <c r="E296" s="344" t="s">
        <v>120</v>
      </c>
      <c r="F296" s="410">
        <v>6</v>
      </c>
      <c r="G296" s="410"/>
      <c r="H296" s="129"/>
      <c r="I296" s="410"/>
      <c r="J296" s="129"/>
      <c r="K296" s="129"/>
      <c r="L296" s="97"/>
      <c r="M296" s="114"/>
      <c r="N296" s="78"/>
      <c r="Q296" s="78"/>
      <c r="R296" s="78"/>
      <c r="S296" s="78"/>
      <c r="T296" s="78"/>
    </row>
    <row r="297" spans="2:20">
      <c r="B297" s="121"/>
      <c r="C297" s="584" t="s">
        <v>228</v>
      </c>
      <c r="D297" s="585"/>
      <c r="E297" s="344" t="s">
        <v>120</v>
      </c>
      <c r="F297" s="410">
        <v>3</v>
      </c>
      <c r="G297" s="410"/>
      <c r="H297" s="129"/>
      <c r="I297" s="410"/>
      <c r="J297" s="129"/>
      <c r="K297" s="129"/>
      <c r="L297" s="97"/>
      <c r="M297" s="114"/>
      <c r="N297" s="78"/>
      <c r="Q297" s="78"/>
      <c r="R297" s="78"/>
      <c r="S297" s="78"/>
      <c r="T297" s="78"/>
    </row>
    <row r="298" spans="2:20">
      <c r="B298" s="121"/>
      <c r="C298" s="584" t="s">
        <v>229</v>
      </c>
      <c r="D298" s="585"/>
      <c r="E298" s="344" t="s">
        <v>120</v>
      </c>
      <c r="F298" s="410">
        <v>3</v>
      </c>
      <c r="G298" s="410"/>
      <c r="H298" s="129"/>
      <c r="I298" s="410"/>
      <c r="J298" s="129"/>
      <c r="K298" s="129"/>
      <c r="L298" s="97"/>
      <c r="M298" s="114"/>
      <c r="N298" s="78"/>
      <c r="Q298" s="78"/>
      <c r="R298" s="78"/>
      <c r="S298" s="78"/>
      <c r="T298" s="78"/>
    </row>
    <row r="299" spans="2:20">
      <c r="B299" s="121"/>
      <c r="C299" s="467" t="s">
        <v>230</v>
      </c>
      <c r="D299" s="382"/>
      <c r="E299" s="344" t="s">
        <v>120</v>
      </c>
      <c r="F299" s="410">
        <v>1</v>
      </c>
      <c r="G299" s="410"/>
      <c r="H299" s="129"/>
      <c r="I299" s="410"/>
      <c r="J299" s="129"/>
      <c r="K299" s="129"/>
      <c r="L299" s="97"/>
      <c r="M299" s="114"/>
      <c r="N299" s="78"/>
      <c r="Q299" s="78"/>
      <c r="R299" s="78"/>
      <c r="S299" s="78"/>
      <c r="T299" s="78"/>
    </row>
    <row r="300" spans="2:20">
      <c r="B300" s="121"/>
      <c r="C300" s="467" t="s">
        <v>231</v>
      </c>
      <c r="D300" s="382"/>
      <c r="E300" s="344" t="s">
        <v>122</v>
      </c>
      <c r="F300" s="410">
        <v>180</v>
      </c>
      <c r="G300" s="410"/>
      <c r="H300" s="129"/>
      <c r="I300" s="410"/>
      <c r="J300" s="129"/>
      <c r="K300" s="129"/>
      <c r="L300" s="97"/>
      <c r="M300" s="114"/>
      <c r="N300" s="78"/>
      <c r="Q300" s="78"/>
      <c r="R300" s="78"/>
      <c r="S300" s="78"/>
      <c r="T300" s="78"/>
    </row>
    <row r="301" spans="2:20">
      <c r="B301" s="121"/>
      <c r="C301" s="467" t="s">
        <v>232</v>
      </c>
      <c r="D301" s="382"/>
      <c r="E301" s="344" t="s">
        <v>120</v>
      </c>
      <c r="F301" s="410">
        <v>6</v>
      </c>
      <c r="G301" s="410"/>
      <c r="H301" s="129"/>
      <c r="I301" s="410"/>
      <c r="J301" s="129"/>
      <c r="K301" s="129"/>
      <c r="L301" s="97"/>
      <c r="M301" s="114"/>
      <c r="N301" s="78"/>
      <c r="Q301" s="78"/>
      <c r="R301" s="78"/>
      <c r="S301" s="78"/>
      <c r="T301" s="78"/>
    </row>
    <row r="302" spans="2:20">
      <c r="B302" s="121"/>
      <c r="C302" s="467" t="s">
        <v>233</v>
      </c>
      <c r="D302" s="382"/>
      <c r="E302" s="344" t="s">
        <v>120</v>
      </c>
      <c r="F302" s="410">
        <v>8</v>
      </c>
      <c r="G302" s="410"/>
      <c r="H302" s="129"/>
      <c r="I302" s="410"/>
      <c r="J302" s="129"/>
      <c r="K302" s="129"/>
      <c r="L302" s="97"/>
      <c r="M302" s="114"/>
      <c r="N302" s="78"/>
      <c r="Q302" s="78"/>
      <c r="R302" s="78"/>
      <c r="S302" s="78"/>
      <c r="T302" s="78"/>
    </row>
    <row r="303" spans="2:20">
      <c r="B303" s="121"/>
      <c r="C303" s="467" t="s">
        <v>234</v>
      </c>
      <c r="D303" s="382"/>
      <c r="E303" s="344" t="s">
        <v>120</v>
      </c>
      <c r="F303" s="410">
        <v>1</v>
      </c>
      <c r="G303" s="410"/>
      <c r="H303" s="129"/>
      <c r="I303" s="410"/>
      <c r="J303" s="129"/>
      <c r="K303" s="129"/>
      <c r="L303" s="97"/>
      <c r="M303" s="114"/>
      <c r="N303" s="78"/>
      <c r="Q303" s="78"/>
      <c r="R303" s="78"/>
      <c r="S303" s="78"/>
      <c r="T303" s="78"/>
    </row>
    <row r="304" spans="2:20">
      <c r="B304" s="121"/>
      <c r="C304" s="468" t="s">
        <v>235</v>
      </c>
      <c r="D304" s="402"/>
      <c r="E304" s="344" t="s">
        <v>123</v>
      </c>
      <c r="F304" s="410">
        <v>1</v>
      </c>
      <c r="G304" s="410"/>
      <c r="H304" s="129"/>
      <c r="I304" s="410"/>
      <c r="J304" s="129"/>
      <c r="K304" s="129"/>
      <c r="L304" s="97"/>
      <c r="M304" s="114"/>
      <c r="N304" s="78"/>
      <c r="Q304" s="78"/>
      <c r="R304" s="78"/>
      <c r="S304" s="78"/>
      <c r="T304" s="78"/>
    </row>
    <row r="305" spans="2:20">
      <c r="B305" s="121"/>
      <c r="C305" s="467" t="s">
        <v>236</v>
      </c>
      <c r="D305" s="382"/>
      <c r="E305" s="344" t="s">
        <v>123</v>
      </c>
      <c r="F305" s="410">
        <v>1</v>
      </c>
      <c r="G305" s="410"/>
      <c r="H305" s="129"/>
      <c r="I305" s="410"/>
      <c r="J305" s="129"/>
      <c r="K305" s="129"/>
      <c r="L305" s="97"/>
      <c r="M305" s="114"/>
      <c r="N305" s="78"/>
      <c r="Q305" s="78"/>
      <c r="R305" s="78"/>
      <c r="S305" s="78"/>
      <c r="T305" s="78"/>
    </row>
    <row r="306" spans="2:20">
      <c r="B306" s="121"/>
      <c r="C306" s="381" t="s">
        <v>144</v>
      </c>
      <c r="D306" s="382"/>
      <c r="E306" s="344"/>
      <c r="F306" s="100"/>
      <c r="G306" s="98"/>
      <c r="H306" s="118"/>
      <c r="I306" s="351"/>
      <c r="J306" s="98"/>
      <c r="K306" s="118"/>
      <c r="L306" s="97"/>
      <c r="M306" s="114"/>
      <c r="N306" s="78"/>
      <c r="Q306" s="78"/>
      <c r="R306" s="78"/>
      <c r="S306" s="78"/>
      <c r="T306" s="78"/>
    </row>
    <row r="307" spans="2:20">
      <c r="B307" s="121"/>
      <c r="C307" s="576"/>
      <c r="D307" s="577"/>
      <c r="E307" s="344"/>
      <c r="F307" s="100"/>
      <c r="G307" s="133"/>
      <c r="H307" s="134"/>
      <c r="I307" s="366"/>
      <c r="J307" s="134"/>
      <c r="K307" s="98"/>
      <c r="L307" s="97"/>
      <c r="M307" s="114"/>
      <c r="N307" s="78"/>
      <c r="Q307" s="78"/>
      <c r="R307" s="78"/>
      <c r="S307" s="78"/>
      <c r="T307" s="78"/>
    </row>
    <row r="308" spans="2:20">
      <c r="B308" s="121"/>
      <c r="C308" s="381"/>
      <c r="D308" s="382"/>
      <c r="E308" s="349"/>
      <c r="F308" s="132"/>
      <c r="G308" s="133"/>
      <c r="H308" s="134"/>
      <c r="I308" s="366"/>
      <c r="J308" s="134"/>
      <c r="K308" s="98"/>
      <c r="L308" s="97"/>
      <c r="M308" s="114"/>
      <c r="N308" s="78"/>
      <c r="Q308" s="78"/>
      <c r="R308" s="78"/>
      <c r="S308" s="78"/>
      <c r="T308" s="78"/>
    </row>
    <row r="309" spans="2:20">
      <c r="B309" s="121"/>
      <c r="C309" s="576"/>
      <c r="D309" s="577"/>
      <c r="E309" s="344"/>
      <c r="F309" s="100"/>
      <c r="G309" s="377"/>
      <c r="H309" s="118"/>
      <c r="I309" s="351"/>
      <c r="J309" s="118"/>
      <c r="K309" s="98"/>
      <c r="L309" s="97"/>
      <c r="M309" s="114"/>
      <c r="N309" s="78"/>
      <c r="Q309" s="78"/>
      <c r="R309" s="78"/>
      <c r="S309" s="78"/>
      <c r="T309" s="78"/>
    </row>
    <row r="310" spans="2:20">
      <c r="B310" s="121"/>
      <c r="C310" s="381"/>
      <c r="D310" s="382"/>
      <c r="E310" s="344"/>
      <c r="F310" s="100"/>
      <c r="G310" s="377"/>
      <c r="H310" s="118"/>
      <c r="I310" s="351"/>
      <c r="J310" s="118"/>
      <c r="K310" s="98"/>
      <c r="L310" s="97"/>
      <c r="M310" s="114"/>
      <c r="N310" s="78"/>
      <c r="Q310" s="78"/>
      <c r="R310" s="78"/>
      <c r="S310" s="78"/>
      <c r="T310" s="78"/>
    </row>
    <row r="311" spans="2:20">
      <c r="B311" s="121"/>
      <c r="C311" s="576"/>
      <c r="D311" s="577"/>
      <c r="E311" s="344"/>
      <c r="F311" s="100"/>
      <c r="G311" s="377"/>
      <c r="H311" s="118"/>
      <c r="I311" s="351"/>
      <c r="J311" s="118"/>
      <c r="K311" s="134"/>
      <c r="L311" s="131"/>
      <c r="M311" s="114"/>
      <c r="N311" s="78"/>
      <c r="Q311" s="78"/>
      <c r="R311" s="78"/>
      <c r="S311" s="78"/>
      <c r="T311" s="78"/>
    </row>
    <row r="312" spans="2:20">
      <c r="B312" s="121"/>
      <c r="C312" s="576"/>
      <c r="D312" s="577"/>
      <c r="E312" s="344"/>
      <c r="F312" s="100"/>
      <c r="G312" s="99"/>
      <c r="H312" s="118"/>
      <c r="I312" s="351"/>
      <c r="J312" s="118"/>
      <c r="K312" s="134"/>
      <c r="L312" s="131"/>
      <c r="M312" s="114"/>
      <c r="N312" s="78"/>
      <c r="Q312" s="78"/>
      <c r="R312" s="78"/>
      <c r="S312" s="78"/>
      <c r="T312" s="78"/>
    </row>
    <row r="313" spans="2:20">
      <c r="B313" s="121"/>
      <c r="C313" s="576"/>
      <c r="D313" s="577"/>
      <c r="E313" s="344"/>
      <c r="F313" s="100"/>
      <c r="G313" s="98"/>
      <c r="H313" s="118"/>
      <c r="I313" s="351"/>
      <c r="J313" s="118"/>
      <c r="K313" s="134"/>
      <c r="L313" s="131"/>
      <c r="M313" s="114"/>
      <c r="N313" s="78"/>
      <c r="Q313" s="78"/>
      <c r="R313" s="78"/>
      <c r="S313" s="78"/>
      <c r="T313" s="78"/>
    </row>
    <row r="314" spans="2:20">
      <c r="B314" s="121"/>
      <c r="C314" s="576"/>
      <c r="D314" s="577"/>
      <c r="E314" s="344"/>
      <c r="F314" s="100"/>
      <c r="G314" s="98"/>
      <c r="H314" s="118"/>
      <c r="I314" s="351"/>
      <c r="J314" s="118"/>
      <c r="K314" s="134"/>
      <c r="L314" s="131"/>
      <c r="M314" s="114"/>
      <c r="N314" s="378"/>
      <c r="Q314" s="78"/>
      <c r="R314" s="78"/>
      <c r="S314" s="78"/>
      <c r="T314" s="78"/>
    </row>
    <row r="315" spans="2:20">
      <c r="B315" s="121"/>
      <c r="C315" s="576"/>
      <c r="D315" s="577"/>
      <c r="E315" s="344"/>
      <c r="F315" s="100"/>
      <c r="G315" s="133"/>
      <c r="H315" s="134"/>
      <c r="I315" s="366"/>
      <c r="J315" s="134"/>
      <c r="K315" s="134"/>
      <c r="L315" s="131"/>
      <c r="M315" s="114"/>
      <c r="N315" s="78"/>
      <c r="Q315" s="78"/>
      <c r="R315" s="78"/>
      <c r="S315" s="78"/>
      <c r="T315" s="78"/>
    </row>
    <row r="316" spans="2:20">
      <c r="B316" s="121"/>
      <c r="C316" s="381"/>
      <c r="D316" s="382"/>
      <c r="E316" s="349"/>
      <c r="F316" s="132"/>
      <c r="G316" s="133"/>
      <c r="H316" s="134"/>
      <c r="I316" s="366"/>
      <c r="J316" s="134"/>
      <c r="K316" s="134"/>
      <c r="L316" s="131"/>
      <c r="M316" s="114"/>
      <c r="N316" s="78"/>
      <c r="Q316" s="78"/>
      <c r="R316" s="78"/>
      <c r="S316" s="78"/>
      <c r="T316" s="78"/>
    </row>
    <row r="317" spans="2:20">
      <c r="B317" s="121"/>
      <c r="C317" s="381"/>
      <c r="D317" s="382"/>
      <c r="E317" s="349"/>
      <c r="F317" s="132"/>
      <c r="G317" s="133"/>
      <c r="H317" s="134"/>
      <c r="I317" s="366"/>
      <c r="J317" s="134"/>
      <c r="K317" s="134"/>
      <c r="L317" s="131"/>
      <c r="M317" s="114"/>
      <c r="N317" s="78"/>
      <c r="Q317" s="78"/>
      <c r="R317" s="78"/>
      <c r="S317" s="78"/>
      <c r="T317" s="78"/>
    </row>
    <row r="318" spans="2:20">
      <c r="B318" s="121"/>
      <c r="C318" s="381"/>
      <c r="D318" s="382"/>
      <c r="E318" s="349"/>
      <c r="F318" s="132"/>
      <c r="G318" s="133"/>
      <c r="H318" s="134"/>
      <c r="I318" s="366"/>
      <c r="J318" s="134"/>
      <c r="K318" s="134"/>
      <c r="L318" s="131"/>
      <c r="M318" s="114"/>
      <c r="N318" s="78"/>
      <c r="Q318" s="78"/>
      <c r="R318" s="78"/>
      <c r="S318" s="78"/>
      <c r="T318" s="78"/>
    </row>
    <row r="319" spans="2:20">
      <c r="B319" s="121"/>
      <c r="C319" s="580"/>
      <c r="D319" s="581"/>
      <c r="E319" s="348"/>
      <c r="F319" s="125"/>
      <c r="G319" s="128"/>
      <c r="H319" s="125"/>
      <c r="I319" s="365"/>
      <c r="J319" s="125"/>
      <c r="K319" s="127"/>
      <c r="L319" s="125"/>
      <c r="M319" s="114"/>
      <c r="N319" s="78"/>
      <c r="Q319" s="78"/>
      <c r="R319" s="78"/>
      <c r="S319" s="78"/>
      <c r="T319" s="78"/>
    </row>
    <row r="320" spans="2:20" ht="22.15" customHeight="1">
      <c r="B320" s="72"/>
      <c r="C320" s="582" t="s">
        <v>101</v>
      </c>
      <c r="D320" s="583"/>
      <c r="E320" s="343"/>
      <c r="F320" s="89"/>
      <c r="G320" s="88"/>
      <c r="H320" s="88"/>
      <c r="I320" s="357"/>
      <c r="J320" s="88"/>
      <c r="K320" s="91"/>
      <c r="L320" s="92"/>
      <c r="Q320" s="78"/>
      <c r="R320" s="78"/>
      <c r="S320" s="78"/>
      <c r="T320" s="78"/>
    </row>
    <row r="321" spans="2:20">
      <c r="B321" s="121">
        <v>3</v>
      </c>
      <c r="C321" s="122" t="s">
        <v>70</v>
      </c>
      <c r="D321" s="123"/>
      <c r="E321" s="348"/>
      <c r="F321" s="125"/>
      <c r="G321" s="126"/>
      <c r="H321" s="125"/>
      <c r="I321" s="363"/>
      <c r="J321" s="125"/>
      <c r="K321" s="127"/>
      <c r="L321" s="125"/>
      <c r="M321" s="114"/>
      <c r="N321" s="78"/>
      <c r="Q321" s="78"/>
      <c r="R321" s="78"/>
      <c r="S321" s="78"/>
      <c r="T321" s="78"/>
    </row>
    <row r="322" spans="2:20">
      <c r="B322" s="121"/>
      <c r="C322" s="578" t="s">
        <v>156</v>
      </c>
      <c r="D322" s="579"/>
      <c r="E322" s="389"/>
      <c r="F322" s="125"/>
      <c r="G322" s="128"/>
      <c r="H322" s="125"/>
      <c r="I322" s="365"/>
      <c r="J322" s="125"/>
      <c r="K322" s="127"/>
      <c r="L322" s="125"/>
      <c r="M322" s="114"/>
      <c r="N322" s="78"/>
      <c r="Q322" s="78"/>
      <c r="R322" s="78"/>
      <c r="S322" s="78"/>
      <c r="T322" s="78"/>
    </row>
    <row r="323" spans="2:20" ht="22.15" customHeight="1">
      <c r="B323" s="129"/>
      <c r="C323" s="584" t="s">
        <v>237</v>
      </c>
      <c r="D323" s="585"/>
      <c r="E323" s="391" t="s">
        <v>120</v>
      </c>
      <c r="F323" s="129">
        <v>24</v>
      </c>
      <c r="G323" s="129"/>
      <c r="H323" s="129"/>
      <c r="I323" s="129"/>
      <c r="J323" s="129"/>
      <c r="K323" s="129"/>
      <c r="L323" s="131"/>
      <c r="M323" s="114"/>
      <c r="Q323" s="78"/>
      <c r="R323" s="78"/>
      <c r="S323" s="78"/>
      <c r="T323" s="78"/>
    </row>
    <row r="324" spans="2:20">
      <c r="B324" s="121"/>
      <c r="C324" s="584" t="s">
        <v>148</v>
      </c>
      <c r="D324" s="585"/>
      <c r="E324" s="348"/>
      <c r="F324" s="449"/>
      <c r="G324" s="449"/>
      <c r="H324" s="129"/>
      <c r="I324" s="129"/>
      <c r="J324" s="129"/>
      <c r="K324" s="129"/>
      <c r="L324" s="125"/>
      <c r="M324" s="114"/>
      <c r="N324" s="78"/>
      <c r="Q324" s="78"/>
      <c r="R324" s="78"/>
      <c r="S324" s="78"/>
      <c r="T324" s="78"/>
    </row>
    <row r="325" spans="2:20">
      <c r="B325" s="121"/>
      <c r="C325" s="576"/>
      <c r="D325" s="577"/>
      <c r="E325" s="389"/>
      <c r="F325" s="449"/>
      <c r="G325" s="450"/>
      <c r="H325" s="129"/>
      <c r="I325" s="129"/>
      <c r="J325" s="129"/>
      <c r="K325" s="129"/>
      <c r="L325" s="125"/>
      <c r="M325" s="114"/>
      <c r="N325" s="78"/>
      <c r="Q325" s="78"/>
      <c r="R325" s="78"/>
      <c r="S325" s="78"/>
      <c r="T325" s="78"/>
    </row>
    <row r="326" spans="2:20">
      <c r="B326" s="121"/>
      <c r="C326" s="576"/>
      <c r="D326" s="577"/>
      <c r="E326" s="344"/>
      <c r="F326" s="410"/>
      <c r="G326" s="448"/>
      <c r="H326" s="129"/>
      <c r="I326" s="129"/>
      <c r="J326" s="129"/>
      <c r="K326" s="129"/>
      <c r="L326" s="97"/>
      <c r="M326" s="114"/>
      <c r="N326" s="78"/>
      <c r="Q326" s="78"/>
      <c r="R326" s="78"/>
      <c r="S326" s="78"/>
      <c r="T326" s="78"/>
    </row>
    <row r="327" spans="2:20">
      <c r="B327" s="121"/>
      <c r="C327" s="584" t="s">
        <v>238</v>
      </c>
      <c r="D327" s="585"/>
      <c r="E327" s="344" t="s">
        <v>120</v>
      </c>
      <c r="F327" s="410">
        <v>6</v>
      </c>
      <c r="G327" s="410"/>
      <c r="H327" s="129"/>
      <c r="I327" s="129"/>
      <c r="J327" s="129"/>
      <c r="K327" s="129"/>
      <c r="L327" s="97"/>
      <c r="M327" s="114"/>
      <c r="N327" s="78"/>
      <c r="Q327" s="78"/>
      <c r="R327" s="78"/>
      <c r="S327" s="78"/>
      <c r="T327" s="78"/>
    </row>
    <row r="328" spans="2:20">
      <c r="B328" s="121"/>
      <c r="C328" s="584" t="s">
        <v>200</v>
      </c>
      <c r="D328" s="585"/>
      <c r="E328" s="344"/>
      <c r="F328" s="410"/>
      <c r="G328" s="448"/>
      <c r="H328" s="129"/>
      <c r="I328" s="410"/>
      <c r="J328" s="129"/>
      <c r="K328" s="129"/>
      <c r="L328" s="97"/>
      <c r="M328" s="114"/>
      <c r="N328" s="78"/>
      <c r="Q328" s="78"/>
      <c r="R328" s="78"/>
      <c r="S328" s="78"/>
      <c r="T328" s="78"/>
    </row>
    <row r="329" spans="2:20">
      <c r="B329" s="121"/>
      <c r="C329" s="576" t="s">
        <v>201</v>
      </c>
      <c r="D329" s="577"/>
      <c r="E329" s="344"/>
      <c r="F329" s="410"/>
      <c r="G329" s="410"/>
      <c r="H329" s="129"/>
      <c r="I329" s="410"/>
      <c r="J329" s="129"/>
      <c r="K329" s="129"/>
      <c r="L329" s="97"/>
      <c r="M329" s="114"/>
      <c r="N329" s="78"/>
      <c r="Q329" s="78"/>
      <c r="R329" s="78"/>
      <c r="S329" s="78"/>
      <c r="T329" s="78"/>
    </row>
    <row r="330" spans="2:20">
      <c r="B330" s="121"/>
      <c r="C330" s="634" t="s">
        <v>202</v>
      </c>
      <c r="D330" s="635"/>
      <c r="E330" s="344"/>
      <c r="F330" s="410"/>
      <c r="G330" s="410"/>
      <c r="H330" s="129"/>
      <c r="I330" s="410"/>
      <c r="J330" s="129"/>
      <c r="K330" s="129"/>
      <c r="L330" s="97"/>
      <c r="M330" s="114"/>
      <c r="N330" s="78"/>
      <c r="Q330" s="78"/>
      <c r="R330" s="78"/>
      <c r="S330" s="78"/>
      <c r="T330" s="78"/>
    </row>
    <row r="331" spans="2:20" ht="21.75" customHeight="1">
      <c r="B331" s="121"/>
      <c r="C331" s="576" t="s">
        <v>239</v>
      </c>
      <c r="D331" s="577"/>
      <c r="E331" s="344" t="s">
        <v>122</v>
      </c>
      <c r="F331" s="410">
        <v>300</v>
      </c>
      <c r="G331" s="410"/>
      <c r="H331" s="129"/>
      <c r="I331" s="410"/>
      <c r="J331" s="129"/>
      <c r="K331" s="129"/>
      <c r="L331" s="97"/>
      <c r="M331" s="114"/>
      <c r="N331" s="78"/>
      <c r="Q331" s="78"/>
      <c r="R331" s="78"/>
      <c r="S331" s="78"/>
      <c r="T331" s="78"/>
    </row>
    <row r="332" spans="2:20">
      <c r="B332" s="121"/>
      <c r="C332" s="576" t="s">
        <v>240</v>
      </c>
      <c r="D332" s="577"/>
      <c r="E332" s="344" t="s">
        <v>122</v>
      </c>
      <c r="F332" s="410">
        <v>600</v>
      </c>
      <c r="G332" s="410"/>
      <c r="H332" s="129"/>
      <c r="I332" s="410"/>
      <c r="J332" s="129"/>
      <c r="K332" s="129"/>
      <c r="L332" s="97"/>
      <c r="M332" s="114"/>
      <c r="N332" s="78"/>
      <c r="Q332" s="78"/>
      <c r="R332" s="78"/>
      <c r="S332" s="78"/>
      <c r="T332" s="78"/>
    </row>
    <row r="333" spans="2:20">
      <c r="B333" s="121"/>
      <c r="C333" s="467" t="s">
        <v>241</v>
      </c>
      <c r="D333" s="382" t="s">
        <v>149</v>
      </c>
      <c r="E333" s="344" t="s">
        <v>122</v>
      </c>
      <c r="F333" s="410">
        <v>150</v>
      </c>
      <c r="G333" s="410"/>
      <c r="H333" s="129"/>
      <c r="I333" s="410"/>
      <c r="J333" s="129"/>
      <c r="K333" s="129"/>
      <c r="L333" s="97"/>
      <c r="M333" s="114"/>
      <c r="N333" s="78"/>
      <c r="Q333" s="78"/>
      <c r="R333" s="78"/>
      <c r="S333" s="78"/>
      <c r="T333" s="78"/>
    </row>
    <row r="334" spans="2:20">
      <c r="B334" s="121"/>
      <c r="C334" s="590" t="s">
        <v>242</v>
      </c>
      <c r="D334" s="591"/>
      <c r="E334" s="344" t="s">
        <v>120</v>
      </c>
      <c r="F334" s="410">
        <v>1</v>
      </c>
      <c r="G334" s="410"/>
      <c r="H334" s="129"/>
      <c r="I334" s="410"/>
      <c r="J334" s="129"/>
      <c r="K334" s="129"/>
      <c r="L334" s="97"/>
      <c r="M334" s="114"/>
      <c r="N334" s="78"/>
      <c r="Q334" s="78"/>
      <c r="R334" s="78"/>
      <c r="S334" s="78"/>
      <c r="T334" s="78"/>
    </row>
    <row r="335" spans="2:20">
      <c r="B335" s="121"/>
      <c r="C335" s="590" t="s">
        <v>243</v>
      </c>
      <c r="D335" s="591"/>
      <c r="E335" s="344" t="s">
        <v>120</v>
      </c>
      <c r="F335" s="410">
        <v>1</v>
      </c>
      <c r="G335" s="410"/>
      <c r="H335" s="410"/>
      <c r="I335" s="410"/>
      <c r="J335" s="410"/>
      <c r="K335" s="129"/>
      <c r="L335" s="97"/>
      <c r="M335" s="114"/>
      <c r="N335" s="78"/>
      <c r="Q335" s="78"/>
      <c r="R335" s="78"/>
      <c r="S335" s="78"/>
      <c r="T335" s="78"/>
    </row>
    <row r="336" spans="2:20">
      <c r="B336" s="121"/>
      <c r="C336" s="590" t="s">
        <v>150</v>
      </c>
      <c r="D336" s="591"/>
      <c r="E336" s="344"/>
      <c r="F336" s="410"/>
      <c r="G336" s="448"/>
      <c r="H336" s="410"/>
      <c r="I336" s="410"/>
      <c r="J336" s="410"/>
      <c r="K336" s="410"/>
      <c r="L336" s="97"/>
      <c r="M336" s="114"/>
      <c r="N336" s="78"/>
      <c r="Q336" s="78"/>
      <c r="R336" s="78"/>
      <c r="S336" s="78"/>
      <c r="T336" s="78"/>
    </row>
    <row r="337" spans="2:20">
      <c r="B337" s="121"/>
      <c r="C337" s="576"/>
      <c r="D337" s="577"/>
      <c r="E337" s="344"/>
      <c r="F337" s="410"/>
      <c r="G337" s="448"/>
      <c r="H337" s="410"/>
      <c r="I337" s="410"/>
      <c r="J337" s="410"/>
      <c r="K337" s="410"/>
      <c r="L337" s="97"/>
      <c r="M337" s="114"/>
      <c r="N337" s="78"/>
      <c r="Q337" s="78"/>
      <c r="R337" s="78"/>
      <c r="S337" s="78"/>
      <c r="T337" s="78"/>
    </row>
    <row r="338" spans="2:20">
      <c r="B338" s="121"/>
      <c r="C338" s="576"/>
      <c r="D338" s="577"/>
      <c r="E338" s="344"/>
      <c r="F338" s="410"/>
      <c r="G338" s="409"/>
      <c r="H338" s="129"/>
      <c r="I338" s="129"/>
      <c r="J338" s="129"/>
      <c r="K338" s="129"/>
      <c r="L338" s="97"/>
      <c r="M338" s="114"/>
      <c r="N338" s="78"/>
      <c r="Q338" s="78"/>
      <c r="R338" s="78"/>
      <c r="S338" s="78"/>
      <c r="T338" s="78"/>
    </row>
    <row r="339" spans="2:20">
      <c r="B339" s="121"/>
      <c r="C339" s="641" t="s">
        <v>159</v>
      </c>
      <c r="D339" s="642"/>
      <c r="E339" s="389"/>
      <c r="F339" s="449"/>
      <c r="G339" s="450"/>
      <c r="H339" s="449"/>
      <c r="I339" s="456"/>
      <c r="J339" s="449"/>
      <c r="K339" s="449"/>
      <c r="L339" s="97"/>
      <c r="M339" s="114"/>
      <c r="N339" s="78"/>
      <c r="Q339" s="78"/>
      <c r="R339" s="78"/>
      <c r="S339" s="78"/>
      <c r="T339" s="78"/>
    </row>
    <row r="340" spans="2:20">
      <c r="B340" s="121"/>
      <c r="C340" s="576" t="s">
        <v>244</v>
      </c>
      <c r="D340" s="636"/>
      <c r="E340" s="348" t="s">
        <v>120</v>
      </c>
      <c r="F340" s="449">
        <v>40</v>
      </c>
      <c r="G340" s="450"/>
      <c r="H340" s="449"/>
      <c r="I340" s="456"/>
      <c r="J340" s="449"/>
      <c r="K340" s="449"/>
      <c r="L340" s="97"/>
      <c r="M340" s="114"/>
      <c r="N340" s="78"/>
      <c r="Q340" s="78"/>
      <c r="R340" s="78"/>
      <c r="S340" s="78"/>
      <c r="T340" s="78"/>
    </row>
    <row r="341" spans="2:20">
      <c r="B341" s="121"/>
      <c r="C341" s="576" t="s">
        <v>245</v>
      </c>
      <c r="D341" s="636"/>
      <c r="E341" s="348" t="s">
        <v>122</v>
      </c>
      <c r="F341" s="449">
        <v>750</v>
      </c>
      <c r="G341" s="450"/>
      <c r="H341" s="449"/>
      <c r="I341" s="456"/>
      <c r="J341" s="449"/>
      <c r="K341" s="449"/>
      <c r="L341" s="97"/>
      <c r="M341" s="114"/>
      <c r="N341" s="78"/>
      <c r="Q341" s="78"/>
      <c r="R341" s="78"/>
      <c r="S341" s="78"/>
      <c r="T341" s="78"/>
    </row>
    <row r="342" spans="2:20">
      <c r="B342" s="121"/>
      <c r="C342" s="576" t="s">
        <v>246</v>
      </c>
      <c r="D342" s="636"/>
      <c r="E342" s="348" t="s">
        <v>122</v>
      </c>
      <c r="F342" s="449">
        <v>750</v>
      </c>
      <c r="G342" s="450"/>
      <c r="H342" s="449"/>
      <c r="I342" s="456"/>
      <c r="J342" s="449"/>
      <c r="K342" s="449"/>
      <c r="L342" s="97"/>
      <c r="M342" s="114"/>
      <c r="N342" s="78"/>
      <c r="Q342" s="78"/>
      <c r="R342" s="78"/>
      <c r="S342" s="78"/>
      <c r="T342" s="78"/>
    </row>
    <row r="343" spans="2:20">
      <c r="B343" s="121"/>
      <c r="C343" s="637" t="s">
        <v>247</v>
      </c>
      <c r="D343" s="638"/>
      <c r="E343" s="348" t="s">
        <v>120</v>
      </c>
      <c r="F343" s="449">
        <v>1</v>
      </c>
      <c r="G343" s="450"/>
      <c r="H343" s="449"/>
      <c r="I343" s="456"/>
      <c r="J343" s="449"/>
      <c r="K343" s="449"/>
      <c r="L343" s="97"/>
      <c r="M343" s="114"/>
      <c r="N343" s="78"/>
      <c r="Q343" s="78"/>
      <c r="R343" s="78"/>
      <c r="S343" s="78"/>
      <c r="T343" s="78"/>
    </row>
    <row r="344" spans="2:20">
      <c r="B344" s="121"/>
      <c r="C344" s="576"/>
      <c r="D344" s="577"/>
      <c r="E344" s="344"/>
      <c r="F344" s="410"/>
      <c r="G344" s="409"/>
      <c r="H344" s="129"/>
      <c r="I344" s="410"/>
      <c r="J344" s="129"/>
      <c r="K344" s="410"/>
      <c r="L344" s="97"/>
      <c r="M344" s="114"/>
      <c r="N344" s="78"/>
      <c r="Q344" s="78"/>
      <c r="R344" s="78"/>
      <c r="S344" s="78"/>
      <c r="T344" s="78"/>
    </row>
    <row r="345" spans="2:20">
      <c r="B345" s="121"/>
      <c r="C345" s="578" t="s">
        <v>163</v>
      </c>
      <c r="D345" s="579"/>
      <c r="E345" s="389"/>
      <c r="F345" s="449"/>
      <c r="G345" s="450"/>
      <c r="H345" s="449"/>
      <c r="I345" s="456"/>
      <c r="J345" s="449"/>
      <c r="K345" s="449"/>
      <c r="L345" s="97"/>
      <c r="M345" s="114"/>
      <c r="N345" s="78"/>
      <c r="Q345" s="78"/>
      <c r="R345" s="78"/>
      <c r="S345" s="78"/>
      <c r="T345" s="78"/>
    </row>
    <row r="346" spans="2:20">
      <c r="B346" s="121"/>
      <c r="C346" s="598" t="s">
        <v>162</v>
      </c>
      <c r="D346" s="599"/>
      <c r="E346" s="391"/>
      <c r="F346" s="129"/>
      <c r="G346" s="129"/>
      <c r="H346" s="129"/>
      <c r="I346" s="129"/>
      <c r="J346" s="129"/>
      <c r="K346" s="129"/>
      <c r="L346" s="131"/>
      <c r="M346" s="114"/>
      <c r="N346" s="78"/>
      <c r="Q346" s="78"/>
      <c r="R346" s="78"/>
      <c r="S346" s="78"/>
      <c r="T346" s="78"/>
    </row>
    <row r="347" spans="2:20">
      <c r="B347" s="121"/>
      <c r="C347" s="584" t="s">
        <v>248</v>
      </c>
      <c r="D347" s="585"/>
      <c r="E347" s="391" t="s">
        <v>120</v>
      </c>
      <c r="F347" s="129">
        <v>100</v>
      </c>
      <c r="G347" s="129"/>
      <c r="H347" s="129"/>
      <c r="I347" s="129"/>
      <c r="J347" s="129"/>
      <c r="K347" s="129"/>
      <c r="L347" s="131"/>
      <c r="M347" s="114"/>
      <c r="N347" s="78"/>
      <c r="Q347" s="78"/>
      <c r="R347" s="78"/>
      <c r="S347" s="78"/>
      <c r="T347" s="78"/>
    </row>
    <row r="348" spans="2:20">
      <c r="B348" s="121"/>
      <c r="C348" s="400" t="s">
        <v>161</v>
      </c>
      <c r="D348" s="401"/>
      <c r="E348" s="348"/>
      <c r="F348" s="449"/>
      <c r="G348" s="449"/>
      <c r="H348" s="129"/>
      <c r="I348" s="129"/>
      <c r="J348" s="129"/>
      <c r="K348" s="129"/>
      <c r="L348" s="131"/>
      <c r="M348" s="114"/>
      <c r="N348" s="78"/>
      <c r="Q348" s="78"/>
      <c r="R348" s="78"/>
      <c r="S348" s="78"/>
      <c r="T348" s="78"/>
    </row>
    <row r="349" spans="2:20">
      <c r="B349" s="121"/>
      <c r="C349" s="576"/>
      <c r="D349" s="577"/>
      <c r="E349" s="344"/>
      <c r="F349" s="410"/>
      <c r="G349" s="410"/>
      <c r="H349" s="129"/>
      <c r="I349" s="410"/>
      <c r="J349" s="129"/>
      <c r="K349" s="452"/>
      <c r="L349" s="131"/>
      <c r="M349" s="114"/>
      <c r="N349" s="378"/>
      <c r="Q349" s="78"/>
      <c r="R349" s="78"/>
      <c r="S349" s="78"/>
      <c r="T349" s="78"/>
    </row>
    <row r="350" spans="2:20">
      <c r="B350" s="121"/>
      <c r="C350" s="576"/>
      <c r="D350" s="577"/>
      <c r="E350" s="344"/>
      <c r="F350" s="410"/>
      <c r="G350" s="457"/>
      <c r="H350" s="452"/>
      <c r="I350" s="458"/>
      <c r="J350" s="452"/>
      <c r="K350" s="452"/>
      <c r="L350" s="131"/>
      <c r="M350" s="114"/>
      <c r="N350" s="78"/>
      <c r="Q350" s="78"/>
      <c r="R350" s="78"/>
      <c r="S350" s="78"/>
      <c r="T350" s="78"/>
    </row>
    <row r="351" spans="2:20">
      <c r="B351" s="121"/>
      <c r="C351" s="381"/>
      <c r="D351" s="382"/>
      <c r="E351" s="349"/>
      <c r="F351" s="452"/>
      <c r="G351" s="457"/>
      <c r="H351" s="452"/>
      <c r="I351" s="458"/>
      <c r="J351" s="452"/>
      <c r="K351" s="452"/>
      <c r="L351" s="131"/>
      <c r="M351" s="114"/>
      <c r="N351" s="78"/>
      <c r="Q351" s="78"/>
      <c r="R351" s="78"/>
      <c r="S351" s="78"/>
      <c r="T351" s="78"/>
    </row>
    <row r="352" spans="2:20">
      <c r="B352" s="121"/>
      <c r="C352" s="381"/>
      <c r="D352" s="382"/>
      <c r="E352" s="349"/>
      <c r="F352" s="452"/>
      <c r="G352" s="457"/>
      <c r="H352" s="452"/>
      <c r="I352" s="458"/>
      <c r="J352" s="452"/>
      <c r="K352" s="452"/>
      <c r="L352" s="131"/>
      <c r="M352" s="114"/>
      <c r="N352" s="78"/>
      <c r="Q352" s="78"/>
      <c r="R352" s="78"/>
      <c r="S352" s="78"/>
      <c r="T352" s="78"/>
    </row>
    <row r="353" spans="2:20">
      <c r="B353" s="121"/>
      <c r="C353" s="381"/>
      <c r="D353" s="382"/>
      <c r="E353" s="349"/>
      <c r="F353" s="452"/>
      <c r="G353" s="457"/>
      <c r="H353" s="452"/>
      <c r="I353" s="458"/>
      <c r="J353" s="452"/>
      <c r="K353" s="452"/>
      <c r="L353" s="131"/>
      <c r="M353" s="114"/>
      <c r="N353" s="78"/>
      <c r="Q353" s="78"/>
      <c r="R353" s="78"/>
      <c r="S353" s="78"/>
      <c r="T353" s="78"/>
    </row>
    <row r="354" spans="2:20">
      <c r="B354" s="121"/>
      <c r="C354" s="580"/>
      <c r="D354" s="581"/>
      <c r="E354" s="348"/>
      <c r="F354" s="449"/>
      <c r="G354" s="450"/>
      <c r="H354" s="449"/>
      <c r="I354" s="456"/>
      <c r="J354" s="449"/>
      <c r="K354" s="449"/>
      <c r="L354" s="125"/>
      <c r="M354" s="114"/>
      <c r="N354" s="78"/>
      <c r="Q354" s="78"/>
      <c r="R354" s="78"/>
      <c r="S354" s="78"/>
      <c r="T354" s="78"/>
    </row>
    <row r="355" spans="2:20" ht="22.15" customHeight="1">
      <c r="B355" s="72"/>
      <c r="C355" s="582" t="s">
        <v>101</v>
      </c>
      <c r="D355" s="583"/>
      <c r="E355" s="343"/>
      <c r="F355" s="459"/>
      <c r="G355" s="459"/>
      <c r="H355" s="459"/>
      <c r="I355" s="460"/>
      <c r="J355" s="459"/>
      <c r="K355" s="436"/>
      <c r="L355" s="92"/>
      <c r="Q355" s="78"/>
      <c r="R355" s="78"/>
      <c r="S355" s="78"/>
      <c r="T355" s="78"/>
    </row>
    <row r="356" spans="2:20">
      <c r="B356" s="121">
        <v>3</v>
      </c>
      <c r="C356" s="122" t="s">
        <v>70</v>
      </c>
      <c r="D356" s="123"/>
      <c r="E356" s="348"/>
      <c r="F356" s="449"/>
      <c r="G356" s="449"/>
      <c r="H356" s="449"/>
      <c r="I356" s="449"/>
      <c r="J356" s="449"/>
      <c r="K356" s="449"/>
      <c r="L356" s="125"/>
      <c r="M356" s="114"/>
      <c r="N356" s="78"/>
      <c r="Q356" s="78"/>
      <c r="R356" s="78"/>
      <c r="S356" s="78"/>
      <c r="T356" s="78"/>
    </row>
    <row r="357" spans="2:20">
      <c r="B357" s="121"/>
      <c r="C357" s="578" t="s">
        <v>164</v>
      </c>
      <c r="D357" s="579"/>
      <c r="E357" s="389"/>
      <c r="F357" s="449"/>
      <c r="G357" s="450"/>
      <c r="H357" s="449"/>
      <c r="I357" s="456"/>
      <c r="J357" s="449"/>
      <c r="K357" s="449"/>
      <c r="L357" s="125"/>
      <c r="M357" s="114"/>
      <c r="N357" s="78"/>
      <c r="Q357" s="78"/>
      <c r="R357" s="78"/>
      <c r="S357" s="78"/>
      <c r="T357" s="78"/>
    </row>
    <row r="358" spans="2:20" ht="22.15" customHeight="1">
      <c r="B358" s="129"/>
      <c r="C358" s="598" t="s">
        <v>284</v>
      </c>
      <c r="D358" s="599"/>
      <c r="E358" s="391"/>
      <c r="F358" s="129"/>
      <c r="G358" s="129"/>
      <c r="H358" s="129"/>
      <c r="I358" s="129"/>
      <c r="J358" s="129"/>
      <c r="K358" s="129"/>
      <c r="L358" s="131"/>
      <c r="M358" s="114"/>
      <c r="Q358" s="78"/>
      <c r="R358" s="78"/>
      <c r="S358" s="78"/>
      <c r="T358" s="78"/>
    </row>
    <row r="359" spans="2:20">
      <c r="B359" s="121"/>
      <c r="C359" s="584" t="s">
        <v>249</v>
      </c>
      <c r="D359" s="585"/>
      <c r="E359" s="348" t="s">
        <v>122</v>
      </c>
      <c r="F359" s="449">
        <v>3900</v>
      </c>
      <c r="G359" s="449"/>
      <c r="H359" s="129"/>
      <c r="I359" s="129"/>
      <c r="J359" s="129"/>
      <c r="K359" s="129"/>
      <c r="L359" s="125"/>
      <c r="M359" s="114"/>
      <c r="N359" s="78"/>
      <c r="Q359" s="78"/>
      <c r="R359" s="78"/>
      <c r="S359" s="78"/>
      <c r="T359" s="78"/>
    </row>
    <row r="360" spans="2:20">
      <c r="B360" s="121"/>
      <c r="C360" s="576" t="s">
        <v>250</v>
      </c>
      <c r="D360" s="577"/>
      <c r="E360" s="348" t="s">
        <v>120</v>
      </c>
      <c r="F360" s="449">
        <v>43</v>
      </c>
      <c r="G360" s="450"/>
      <c r="H360" s="129"/>
      <c r="I360" s="129"/>
      <c r="J360" s="129"/>
      <c r="K360" s="129"/>
      <c r="L360" s="125"/>
      <c r="M360" s="114"/>
      <c r="N360" s="78"/>
      <c r="Q360" s="78"/>
      <c r="R360" s="78"/>
      <c r="S360" s="78"/>
      <c r="T360" s="78"/>
    </row>
    <row r="361" spans="2:20">
      <c r="B361" s="121"/>
      <c r="C361" s="576" t="s">
        <v>251</v>
      </c>
      <c r="D361" s="577"/>
      <c r="E361" s="344" t="s">
        <v>122</v>
      </c>
      <c r="F361" s="410">
        <v>1300</v>
      </c>
      <c r="G361" s="410"/>
      <c r="H361" s="129"/>
      <c r="I361" s="129"/>
      <c r="J361" s="129"/>
      <c r="K361" s="129"/>
      <c r="L361" s="97"/>
      <c r="M361" s="114"/>
      <c r="N361" s="78"/>
      <c r="Q361" s="78"/>
      <c r="R361" s="78"/>
      <c r="S361" s="78"/>
      <c r="T361" s="78"/>
    </row>
    <row r="362" spans="2:20">
      <c r="B362" s="121"/>
      <c r="C362" s="576" t="s">
        <v>223</v>
      </c>
      <c r="D362" s="577"/>
      <c r="E362" s="344" t="s">
        <v>139</v>
      </c>
      <c r="F362" s="410">
        <v>2</v>
      </c>
      <c r="G362" s="410"/>
      <c r="H362" s="129"/>
      <c r="I362" s="129"/>
      <c r="J362" s="129"/>
      <c r="K362" s="129"/>
      <c r="L362" s="97"/>
      <c r="M362" s="114"/>
      <c r="N362" s="78"/>
      <c r="Q362" s="78"/>
      <c r="R362" s="78"/>
      <c r="S362" s="78"/>
      <c r="T362" s="78"/>
    </row>
    <row r="363" spans="2:20">
      <c r="B363" s="121"/>
      <c r="C363" s="467" t="s">
        <v>224</v>
      </c>
      <c r="D363" s="413"/>
      <c r="E363" s="348" t="s">
        <v>143</v>
      </c>
      <c r="F363" s="449">
        <v>129</v>
      </c>
      <c r="G363" s="410"/>
      <c r="H363" s="129"/>
      <c r="I363" s="410"/>
      <c r="J363" s="129"/>
      <c r="K363" s="129"/>
      <c r="L363" s="97"/>
      <c r="M363" s="114"/>
      <c r="N363" s="78"/>
      <c r="Q363" s="78"/>
      <c r="R363" s="78"/>
      <c r="S363" s="78"/>
      <c r="T363" s="78"/>
    </row>
    <row r="364" spans="2:20">
      <c r="B364" s="121"/>
      <c r="C364" s="467" t="s">
        <v>225</v>
      </c>
      <c r="D364" s="413"/>
      <c r="E364" s="348" t="s">
        <v>143</v>
      </c>
      <c r="F364" s="449">
        <v>108</v>
      </c>
      <c r="G364" s="410"/>
      <c r="H364" s="129"/>
      <c r="I364" s="410"/>
      <c r="J364" s="129"/>
      <c r="K364" s="129"/>
      <c r="L364" s="97"/>
      <c r="M364" s="114"/>
      <c r="N364" s="78"/>
      <c r="Q364" s="78"/>
      <c r="R364" s="78"/>
      <c r="S364" s="78"/>
      <c r="T364" s="78"/>
    </row>
    <row r="365" spans="2:20">
      <c r="B365" s="121"/>
      <c r="C365" s="467" t="s">
        <v>226</v>
      </c>
      <c r="D365" s="413"/>
      <c r="E365" s="344" t="s">
        <v>122</v>
      </c>
      <c r="F365" s="410">
        <v>290</v>
      </c>
      <c r="G365" s="410"/>
      <c r="H365" s="129"/>
      <c r="I365" s="410"/>
      <c r="J365" s="129"/>
      <c r="K365" s="129"/>
      <c r="L365" s="97"/>
      <c r="M365" s="114"/>
      <c r="N365" s="78"/>
      <c r="Q365" s="78"/>
      <c r="R365" s="78"/>
      <c r="S365" s="78"/>
      <c r="T365" s="78"/>
    </row>
    <row r="366" spans="2:20" ht="21.75" customHeight="1">
      <c r="B366" s="121"/>
      <c r="C366" s="584" t="s">
        <v>252</v>
      </c>
      <c r="D366" s="585"/>
      <c r="E366" s="344" t="s">
        <v>120</v>
      </c>
      <c r="F366" s="410">
        <v>150</v>
      </c>
      <c r="G366" s="410"/>
      <c r="H366" s="129"/>
      <c r="I366" s="410"/>
      <c r="J366" s="129"/>
      <c r="K366" s="129"/>
      <c r="L366" s="97"/>
      <c r="M366" s="114"/>
      <c r="N366" s="78"/>
      <c r="Q366" s="78"/>
      <c r="R366" s="78"/>
      <c r="S366" s="78"/>
      <c r="T366" s="78"/>
    </row>
    <row r="367" spans="2:20">
      <c r="B367" s="121"/>
      <c r="C367" s="584" t="s">
        <v>253</v>
      </c>
      <c r="D367" s="585"/>
      <c r="E367" s="344" t="s">
        <v>120</v>
      </c>
      <c r="F367" s="410">
        <v>30</v>
      </c>
      <c r="G367" s="410"/>
      <c r="H367" s="129"/>
      <c r="I367" s="410"/>
      <c r="J367" s="129"/>
      <c r="K367" s="129"/>
      <c r="L367" s="97"/>
      <c r="M367" s="114"/>
      <c r="N367" s="78"/>
      <c r="Q367" s="78"/>
      <c r="R367" s="78"/>
      <c r="S367" s="78"/>
      <c r="T367" s="78"/>
    </row>
    <row r="368" spans="2:20">
      <c r="B368" s="121"/>
      <c r="C368" s="594" t="s">
        <v>254</v>
      </c>
      <c r="D368" s="595"/>
      <c r="E368" s="471" t="s">
        <v>120</v>
      </c>
      <c r="F368" s="409">
        <v>48</v>
      </c>
      <c r="G368" s="409"/>
      <c r="H368" s="472"/>
      <c r="I368" s="409"/>
      <c r="J368" s="472"/>
      <c r="K368" s="472"/>
      <c r="L368" s="97"/>
      <c r="M368" s="114"/>
      <c r="N368" s="78"/>
      <c r="Q368" s="78"/>
      <c r="R368" s="78"/>
      <c r="S368" s="78"/>
      <c r="T368" s="78"/>
    </row>
    <row r="369" spans="2:20">
      <c r="B369" s="121"/>
      <c r="C369" s="469" t="s">
        <v>234</v>
      </c>
      <c r="D369" s="470"/>
      <c r="E369" s="471" t="s">
        <v>120</v>
      </c>
      <c r="F369" s="409">
        <v>10</v>
      </c>
      <c r="G369" s="409"/>
      <c r="H369" s="472"/>
      <c r="I369" s="409"/>
      <c r="J369" s="472"/>
      <c r="K369" s="472"/>
      <c r="L369" s="97"/>
      <c r="M369" s="114"/>
      <c r="N369" s="78"/>
      <c r="Q369" s="78"/>
      <c r="R369" s="78"/>
      <c r="S369" s="78"/>
      <c r="T369" s="78"/>
    </row>
    <row r="370" spans="2:20">
      <c r="B370" s="121"/>
      <c r="C370" s="469" t="s">
        <v>256</v>
      </c>
      <c r="D370" s="470"/>
      <c r="E370" s="471" t="s">
        <v>120</v>
      </c>
      <c r="F370" s="409">
        <v>10</v>
      </c>
      <c r="G370" s="409"/>
      <c r="H370" s="472"/>
      <c r="I370" s="409"/>
      <c r="J370" s="472"/>
      <c r="K370" s="472"/>
      <c r="L370" s="97"/>
      <c r="M370" s="114"/>
      <c r="N370" s="78"/>
      <c r="Q370" s="78"/>
      <c r="R370" s="78"/>
      <c r="S370" s="78"/>
      <c r="T370" s="78"/>
    </row>
    <row r="371" spans="2:20">
      <c r="B371" s="121"/>
      <c r="C371" s="469" t="s">
        <v>255</v>
      </c>
      <c r="D371" s="470"/>
      <c r="E371" s="471" t="s">
        <v>120</v>
      </c>
      <c r="F371" s="409">
        <v>88</v>
      </c>
      <c r="G371" s="409"/>
      <c r="H371" s="472"/>
      <c r="I371" s="409"/>
      <c r="J371" s="472"/>
      <c r="K371" s="472"/>
      <c r="L371" s="97"/>
      <c r="M371" s="114"/>
      <c r="N371" s="78"/>
      <c r="Q371" s="78"/>
      <c r="R371" s="78"/>
      <c r="S371" s="78"/>
      <c r="T371" s="78"/>
    </row>
    <row r="372" spans="2:20">
      <c r="B372" s="121"/>
      <c r="C372" s="414"/>
      <c r="D372" s="415"/>
      <c r="E372" s="396"/>
      <c r="F372" s="451"/>
      <c r="G372" s="451"/>
      <c r="H372" s="461"/>
      <c r="I372" s="451"/>
      <c r="J372" s="461"/>
      <c r="K372" s="461"/>
      <c r="L372" s="97"/>
      <c r="M372" s="114"/>
      <c r="N372" s="78"/>
      <c r="Q372" s="78"/>
      <c r="R372" s="78"/>
      <c r="S372" s="78"/>
      <c r="T372" s="78"/>
    </row>
    <row r="373" spans="2:20">
      <c r="B373" s="121"/>
      <c r="C373" s="416"/>
      <c r="D373" s="417"/>
      <c r="E373" s="344"/>
      <c r="F373" s="410"/>
      <c r="G373" s="410"/>
      <c r="H373" s="129"/>
      <c r="I373" s="410"/>
      <c r="J373" s="129"/>
      <c r="K373" s="129"/>
      <c r="L373" s="97"/>
      <c r="M373" s="114"/>
      <c r="N373" s="78"/>
      <c r="Q373" s="78"/>
      <c r="R373" s="78"/>
      <c r="S373" s="78"/>
      <c r="T373" s="78"/>
    </row>
    <row r="374" spans="2:20">
      <c r="B374" s="121"/>
      <c r="C374" s="467" t="s">
        <v>257</v>
      </c>
      <c r="D374" s="413"/>
      <c r="E374" s="344" t="s">
        <v>123</v>
      </c>
      <c r="F374" s="410">
        <v>1</v>
      </c>
      <c r="G374" s="410"/>
      <c r="H374" s="129"/>
      <c r="I374" s="410"/>
      <c r="J374" s="129"/>
      <c r="K374" s="129"/>
      <c r="L374" s="97"/>
      <c r="M374" s="114"/>
      <c r="N374" s="78"/>
      <c r="Q374" s="78"/>
      <c r="R374" s="78"/>
      <c r="S374" s="78"/>
      <c r="T374" s="78"/>
    </row>
    <row r="375" spans="2:20">
      <c r="B375" s="121"/>
      <c r="C375" s="412" t="s">
        <v>144</v>
      </c>
      <c r="D375" s="413"/>
      <c r="E375" s="344"/>
      <c r="F375" s="410"/>
      <c r="G375" s="410"/>
      <c r="H375" s="129"/>
      <c r="I375" s="410"/>
      <c r="J375" s="129"/>
      <c r="K375" s="129"/>
      <c r="L375" s="97"/>
      <c r="M375" s="114"/>
      <c r="N375" s="78"/>
      <c r="Q375" s="78"/>
      <c r="R375" s="78"/>
      <c r="S375" s="78"/>
      <c r="T375" s="78"/>
    </row>
    <row r="376" spans="2:20">
      <c r="B376" s="121"/>
      <c r="C376" s="416" t="s">
        <v>165</v>
      </c>
      <c r="D376" s="417"/>
      <c r="E376" s="344"/>
      <c r="F376" s="410"/>
      <c r="G376" s="410"/>
      <c r="H376" s="129"/>
      <c r="I376" s="410"/>
      <c r="J376" s="129"/>
      <c r="K376" s="129"/>
      <c r="L376" s="97"/>
      <c r="M376" s="114"/>
      <c r="N376" s="78"/>
      <c r="Q376" s="78"/>
      <c r="R376" s="78"/>
      <c r="S376" s="78"/>
      <c r="T376" s="78"/>
    </row>
    <row r="377" spans="2:20">
      <c r="B377" s="121"/>
      <c r="C377" s="416" t="s">
        <v>166</v>
      </c>
      <c r="D377" s="417"/>
      <c r="E377" s="344"/>
      <c r="F377" s="410"/>
      <c r="G377" s="410"/>
      <c r="H377" s="129"/>
      <c r="I377" s="410"/>
      <c r="J377" s="129"/>
      <c r="K377" s="129"/>
      <c r="L377" s="97"/>
      <c r="M377" s="114"/>
      <c r="N377" s="78"/>
      <c r="Q377" s="78"/>
      <c r="R377" s="78"/>
      <c r="S377" s="78"/>
      <c r="T377" s="78"/>
    </row>
    <row r="378" spans="2:20">
      <c r="B378" s="121"/>
      <c r="C378" s="468" t="s">
        <v>258</v>
      </c>
      <c r="D378" s="417"/>
      <c r="E378" s="344" t="s">
        <v>120</v>
      </c>
      <c r="F378" s="410">
        <v>1</v>
      </c>
      <c r="G378" s="410"/>
      <c r="H378" s="129"/>
      <c r="I378" s="410"/>
      <c r="J378" s="129"/>
      <c r="K378" s="129"/>
      <c r="L378" s="97"/>
      <c r="M378" s="114"/>
      <c r="N378" s="78"/>
      <c r="Q378" s="78"/>
      <c r="R378" s="78"/>
      <c r="S378" s="78"/>
      <c r="T378" s="78"/>
    </row>
    <row r="379" spans="2:20">
      <c r="B379" s="121"/>
      <c r="C379" s="416" t="s">
        <v>167</v>
      </c>
      <c r="D379" s="417"/>
      <c r="E379" s="344"/>
      <c r="F379" s="410"/>
      <c r="G379" s="410"/>
      <c r="H379" s="129"/>
      <c r="I379" s="410"/>
      <c r="J379" s="129"/>
      <c r="K379" s="129"/>
      <c r="L379" s="97"/>
      <c r="M379" s="114"/>
      <c r="N379" s="78"/>
      <c r="Q379" s="78"/>
      <c r="R379" s="78"/>
      <c r="S379" s="78"/>
      <c r="T379" s="78"/>
    </row>
    <row r="380" spans="2:20">
      <c r="B380" s="121"/>
      <c r="C380" s="416"/>
      <c r="D380" s="417"/>
      <c r="E380" s="344"/>
      <c r="F380" s="410"/>
      <c r="G380" s="410"/>
      <c r="H380" s="129"/>
      <c r="I380" s="410"/>
      <c r="J380" s="129"/>
      <c r="K380" s="129"/>
      <c r="L380" s="97"/>
      <c r="M380" s="114"/>
      <c r="N380" s="78"/>
      <c r="Q380" s="78"/>
      <c r="R380" s="78"/>
      <c r="S380" s="78"/>
      <c r="T380" s="78"/>
    </row>
    <row r="381" spans="2:20">
      <c r="B381" s="121"/>
      <c r="C381" s="482" t="s">
        <v>259</v>
      </c>
      <c r="D381" s="470"/>
      <c r="E381" s="471" t="s">
        <v>123</v>
      </c>
      <c r="F381" s="409">
        <v>1</v>
      </c>
      <c r="G381" s="473"/>
      <c r="H381" s="472"/>
      <c r="I381" s="409"/>
      <c r="J381" s="409"/>
      <c r="K381" s="472"/>
      <c r="L381" s="131"/>
      <c r="M381" s="114"/>
      <c r="N381" s="78"/>
      <c r="Q381" s="78"/>
      <c r="R381" s="78"/>
      <c r="S381" s="78"/>
      <c r="T381" s="78"/>
    </row>
    <row r="382" spans="2:20">
      <c r="B382" s="121"/>
      <c r="C382" s="482" t="s">
        <v>187</v>
      </c>
      <c r="D382" s="470"/>
      <c r="E382" s="474"/>
      <c r="F382" s="475"/>
      <c r="G382" s="473"/>
      <c r="H382" s="472"/>
      <c r="I382" s="409"/>
      <c r="J382" s="472"/>
      <c r="K382" s="472"/>
      <c r="L382" s="131"/>
      <c r="M382" s="114"/>
      <c r="N382" s="78"/>
      <c r="Q382" s="78"/>
      <c r="R382" s="78"/>
      <c r="S382" s="78"/>
      <c r="T382" s="78"/>
    </row>
    <row r="383" spans="2:20">
      <c r="B383" s="121"/>
      <c r="C383" s="639" t="s">
        <v>260</v>
      </c>
      <c r="D383" s="640"/>
      <c r="E383" s="474" t="s">
        <v>123</v>
      </c>
      <c r="F383" s="475">
        <v>1</v>
      </c>
      <c r="G383" s="473"/>
      <c r="H383" s="472"/>
      <c r="I383" s="409"/>
      <c r="J383" s="472"/>
      <c r="K383" s="472"/>
      <c r="L383" s="131"/>
      <c r="M383" s="114"/>
      <c r="N383" s="78"/>
      <c r="Q383" s="78"/>
      <c r="R383" s="78"/>
      <c r="S383" s="78"/>
      <c r="T383" s="78"/>
    </row>
    <row r="384" spans="2:20">
      <c r="B384" s="121"/>
      <c r="C384" s="469" t="s">
        <v>188</v>
      </c>
      <c r="D384" s="470"/>
      <c r="E384" s="474"/>
      <c r="F384" s="475"/>
      <c r="G384" s="473"/>
      <c r="H384" s="472"/>
      <c r="I384" s="409"/>
      <c r="J384" s="472"/>
      <c r="K384" s="472"/>
      <c r="L384" s="131"/>
      <c r="M384" s="114"/>
      <c r="N384" s="378"/>
      <c r="Q384" s="78"/>
      <c r="R384" s="78"/>
      <c r="S384" s="78"/>
      <c r="T384" s="78"/>
    </row>
    <row r="385" spans="2:20">
      <c r="B385" s="121"/>
      <c r="C385" s="639" t="s">
        <v>261</v>
      </c>
      <c r="D385" s="640"/>
      <c r="E385" s="476" t="s">
        <v>123</v>
      </c>
      <c r="F385" s="477">
        <v>1</v>
      </c>
      <c r="G385" s="478"/>
      <c r="H385" s="472"/>
      <c r="I385" s="409"/>
      <c r="J385" s="472"/>
      <c r="K385" s="472"/>
      <c r="L385" s="131"/>
      <c r="M385" s="114"/>
      <c r="N385" s="78"/>
      <c r="Q385" s="78"/>
      <c r="R385" s="78"/>
      <c r="S385" s="78"/>
      <c r="T385" s="78"/>
    </row>
    <row r="386" spans="2:20">
      <c r="B386" s="121"/>
      <c r="C386" s="469" t="s">
        <v>235</v>
      </c>
      <c r="D386" s="470"/>
      <c r="E386" s="471" t="s">
        <v>123</v>
      </c>
      <c r="F386" s="409">
        <v>1</v>
      </c>
      <c r="G386" s="409"/>
      <c r="H386" s="472"/>
      <c r="I386" s="409"/>
      <c r="J386" s="472"/>
      <c r="K386" s="472"/>
      <c r="L386" s="131"/>
      <c r="M386" s="114"/>
      <c r="N386" s="78"/>
      <c r="Q386" s="78"/>
      <c r="R386" s="78"/>
      <c r="S386" s="78"/>
      <c r="T386" s="78"/>
    </row>
    <row r="387" spans="2:20">
      <c r="B387" s="121"/>
      <c r="C387" s="414"/>
      <c r="D387" s="415"/>
      <c r="E387" s="422"/>
      <c r="F387" s="462"/>
      <c r="G387" s="423"/>
      <c r="H387" s="461"/>
      <c r="I387" s="451"/>
      <c r="J387" s="461"/>
      <c r="K387" s="461"/>
      <c r="L387" s="131"/>
      <c r="M387" s="114"/>
      <c r="N387" s="78"/>
      <c r="Q387" s="78"/>
      <c r="R387" s="78"/>
      <c r="S387" s="78"/>
      <c r="T387" s="78"/>
    </row>
    <row r="388" spans="2:20">
      <c r="B388" s="121"/>
      <c r="C388" s="381"/>
      <c r="D388" s="382"/>
      <c r="E388" s="349"/>
      <c r="F388" s="452"/>
      <c r="G388" s="457"/>
      <c r="H388" s="452"/>
      <c r="I388" s="458"/>
      <c r="J388" s="452"/>
      <c r="K388" s="452"/>
      <c r="L388" s="131"/>
      <c r="M388" s="114"/>
      <c r="N388" s="78"/>
      <c r="Q388" s="78"/>
      <c r="R388" s="78"/>
      <c r="S388" s="78"/>
      <c r="T388" s="78"/>
    </row>
    <row r="389" spans="2:20">
      <c r="B389" s="121"/>
      <c r="C389" s="580"/>
      <c r="D389" s="581"/>
      <c r="E389" s="348"/>
      <c r="F389" s="449"/>
      <c r="G389" s="450"/>
      <c r="H389" s="449"/>
      <c r="I389" s="456"/>
      <c r="J389" s="449"/>
      <c r="K389" s="449"/>
      <c r="L389" s="125"/>
      <c r="M389" s="114"/>
      <c r="N389" s="78"/>
      <c r="Q389" s="78"/>
      <c r="R389" s="78"/>
      <c r="S389" s="78"/>
      <c r="T389" s="78"/>
    </row>
    <row r="390" spans="2:20" ht="22.15" customHeight="1">
      <c r="B390" s="72"/>
      <c r="C390" s="582" t="s">
        <v>101</v>
      </c>
      <c r="D390" s="583"/>
      <c r="E390" s="343"/>
      <c r="F390" s="459"/>
      <c r="G390" s="459"/>
      <c r="H390" s="459"/>
      <c r="I390" s="460"/>
      <c r="J390" s="459"/>
      <c r="K390" s="436"/>
      <c r="L390" s="92"/>
      <c r="Q390" s="78"/>
      <c r="R390" s="78"/>
      <c r="S390" s="78"/>
      <c r="T390" s="78"/>
    </row>
    <row r="391" spans="2:20">
      <c r="B391" s="121">
        <v>3</v>
      </c>
      <c r="C391" s="122" t="s">
        <v>70</v>
      </c>
      <c r="D391" s="123"/>
      <c r="E391" s="348"/>
      <c r="F391" s="449"/>
      <c r="G391" s="449"/>
      <c r="H391" s="449"/>
      <c r="I391" s="449"/>
      <c r="J391" s="449"/>
      <c r="K391" s="449"/>
      <c r="L391" s="125"/>
      <c r="M391" s="114"/>
      <c r="N391" s="78"/>
      <c r="Q391" s="78"/>
      <c r="R391" s="78"/>
      <c r="S391" s="78"/>
      <c r="T391" s="78"/>
    </row>
    <row r="392" spans="2:20">
      <c r="B392" s="121"/>
      <c r="C392" s="578" t="s">
        <v>168</v>
      </c>
      <c r="D392" s="579"/>
      <c r="E392" s="389"/>
      <c r="F392" s="449"/>
      <c r="G392" s="450"/>
      <c r="H392" s="449"/>
      <c r="I392" s="456"/>
      <c r="J392" s="449"/>
      <c r="K392" s="449"/>
      <c r="L392" s="125"/>
      <c r="M392" s="114"/>
      <c r="N392" s="78"/>
      <c r="Q392" s="78"/>
      <c r="R392" s="78"/>
      <c r="S392" s="78"/>
      <c r="T392" s="78"/>
    </row>
    <row r="393" spans="2:20" ht="22.15" customHeight="1">
      <c r="B393" s="129"/>
      <c r="C393" s="578" t="s">
        <v>169</v>
      </c>
      <c r="D393" s="579"/>
      <c r="E393" s="391"/>
      <c r="F393" s="129"/>
      <c r="G393" s="129"/>
      <c r="H393" s="129"/>
      <c r="I393" s="129"/>
      <c r="J393" s="129"/>
      <c r="K393" s="129"/>
      <c r="L393" s="131"/>
      <c r="M393" s="114"/>
      <c r="Q393" s="78"/>
      <c r="R393" s="78"/>
      <c r="S393" s="78"/>
      <c r="T393" s="78"/>
    </row>
    <row r="394" spans="2:20">
      <c r="B394" s="121"/>
      <c r="C394" s="584" t="s">
        <v>184</v>
      </c>
      <c r="D394" s="585"/>
      <c r="E394" s="348"/>
      <c r="F394" s="449"/>
      <c r="G394" s="449"/>
      <c r="H394" s="129"/>
      <c r="I394" s="129"/>
      <c r="J394" s="129"/>
      <c r="K394" s="129"/>
      <c r="L394" s="125"/>
      <c r="M394" s="114"/>
      <c r="N394" s="78"/>
      <c r="Q394" s="78"/>
      <c r="R394" s="78"/>
      <c r="S394" s="78"/>
      <c r="T394" s="78"/>
    </row>
    <row r="395" spans="2:20">
      <c r="B395" s="121"/>
      <c r="C395" s="576" t="s">
        <v>186</v>
      </c>
      <c r="D395" s="577"/>
      <c r="E395" s="348"/>
      <c r="F395" s="449"/>
      <c r="G395" s="450"/>
      <c r="H395" s="129"/>
      <c r="I395" s="129"/>
      <c r="J395" s="129"/>
      <c r="K395" s="129"/>
      <c r="L395" s="125"/>
      <c r="M395" s="114"/>
      <c r="N395" s="78"/>
      <c r="Q395" s="78"/>
      <c r="R395" s="78"/>
      <c r="S395" s="78"/>
      <c r="T395" s="78"/>
    </row>
    <row r="396" spans="2:20">
      <c r="B396" s="121"/>
      <c r="C396" s="576" t="s">
        <v>185</v>
      </c>
      <c r="D396" s="577"/>
      <c r="E396" s="344"/>
      <c r="F396" s="410"/>
      <c r="G396" s="448"/>
      <c r="H396" s="129"/>
      <c r="I396" s="129"/>
      <c r="J396" s="129"/>
      <c r="K396" s="129"/>
      <c r="L396" s="97"/>
      <c r="M396" s="114"/>
      <c r="N396" s="78"/>
      <c r="Q396" s="78"/>
      <c r="R396" s="78"/>
      <c r="S396" s="78"/>
      <c r="T396" s="78"/>
    </row>
    <row r="397" spans="2:20">
      <c r="B397" s="121"/>
      <c r="C397" s="584" t="s">
        <v>292</v>
      </c>
      <c r="D397" s="585"/>
      <c r="E397" s="348" t="s">
        <v>123</v>
      </c>
      <c r="F397" s="449">
        <v>1</v>
      </c>
      <c r="G397" s="449"/>
      <c r="H397" s="129"/>
      <c r="I397" s="498"/>
      <c r="J397" s="498"/>
      <c r="K397" s="498"/>
      <c r="L397" s="97"/>
      <c r="M397" s="114"/>
      <c r="N397" s="78"/>
      <c r="Q397" s="78"/>
      <c r="R397" s="78"/>
      <c r="S397" s="78"/>
      <c r="T397" s="78"/>
    </row>
    <row r="398" spans="2:20">
      <c r="B398" s="121"/>
      <c r="C398" s="576" t="s">
        <v>170</v>
      </c>
      <c r="D398" s="577"/>
      <c r="E398" s="348"/>
      <c r="F398" s="449"/>
      <c r="G398" s="450"/>
      <c r="H398" s="129"/>
      <c r="I398" s="129"/>
      <c r="J398" s="129"/>
      <c r="K398" s="129"/>
      <c r="L398" s="97"/>
      <c r="M398" s="114"/>
      <c r="N398" s="78"/>
      <c r="Q398" s="78"/>
      <c r="R398" s="78"/>
      <c r="S398" s="78"/>
      <c r="T398" s="78"/>
    </row>
    <row r="399" spans="2:20">
      <c r="B399" s="121"/>
      <c r="C399" s="576" t="s">
        <v>193</v>
      </c>
      <c r="D399" s="577"/>
      <c r="E399" s="344"/>
      <c r="F399" s="410"/>
      <c r="G399" s="448"/>
      <c r="H399" s="129"/>
      <c r="I399" s="129"/>
      <c r="J399" s="129"/>
      <c r="K399" s="129"/>
      <c r="L399" s="97"/>
      <c r="M399" s="114"/>
      <c r="N399" s="78"/>
      <c r="Q399" s="78"/>
      <c r="R399" s="78"/>
      <c r="S399" s="78"/>
      <c r="T399" s="78"/>
    </row>
    <row r="400" spans="2:20">
      <c r="B400" s="121"/>
      <c r="C400" s="484" t="s">
        <v>301</v>
      </c>
      <c r="D400" s="386"/>
      <c r="E400" s="344"/>
      <c r="F400" s="410"/>
      <c r="G400" s="410"/>
      <c r="H400" s="129"/>
      <c r="I400" s="129"/>
      <c r="J400" s="129"/>
      <c r="K400" s="129"/>
      <c r="L400" s="97"/>
      <c r="M400" s="114"/>
      <c r="N400" s="78"/>
      <c r="Q400" s="78"/>
      <c r="R400" s="78"/>
      <c r="S400" s="78"/>
      <c r="T400" s="78"/>
    </row>
    <row r="401" spans="2:20" ht="21.75" customHeight="1">
      <c r="B401" s="121"/>
      <c r="C401" s="385"/>
      <c r="D401" s="386"/>
      <c r="E401" s="348"/>
      <c r="F401" s="449"/>
      <c r="G401" s="410"/>
      <c r="H401" s="129"/>
      <c r="I401" s="410"/>
      <c r="J401" s="129"/>
      <c r="K401" s="129"/>
      <c r="L401" s="97"/>
      <c r="M401" s="114"/>
      <c r="N401" s="78"/>
      <c r="Q401" s="78"/>
      <c r="R401" s="78"/>
      <c r="S401" s="78"/>
      <c r="T401" s="78"/>
    </row>
    <row r="402" spans="2:20">
      <c r="B402" s="121"/>
      <c r="C402" s="484" t="s">
        <v>293</v>
      </c>
      <c r="D402" s="386"/>
      <c r="E402" s="348" t="s">
        <v>123</v>
      </c>
      <c r="F402" s="449">
        <v>1</v>
      </c>
      <c r="G402" s="449"/>
      <c r="H402" s="129"/>
      <c r="I402" s="129"/>
      <c r="J402" s="129"/>
      <c r="K402" s="129"/>
      <c r="L402" s="97"/>
      <c r="M402" s="114"/>
      <c r="N402" s="78"/>
      <c r="Q402" s="78"/>
      <c r="R402" s="78"/>
      <c r="S402" s="78"/>
      <c r="T402" s="78"/>
    </row>
    <row r="403" spans="2:20">
      <c r="B403" s="121"/>
      <c r="C403" s="440" t="s">
        <v>171</v>
      </c>
      <c r="D403" s="386"/>
      <c r="E403" s="344"/>
      <c r="F403" s="410"/>
      <c r="G403" s="410"/>
      <c r="H403" s="129"/>
      <c r="I403" s="410"/>
      <c r="J403" s="129"/>
      <c r="K403" s="129"/>
      <c r="L403" s="97"/>
      <c r="M403" s="114"/>
      <c r="N403" s="78"/>
      <c r="Q403" s="78"/>
      <c r="R403" s="78"/>
      <c r="S403" s="78"/>
      <c r="T403" s="78"/>
    </row>
    <row r="404" spans="2:20">
      <c r="B404" s="121"/>
      <c r="C404" s="439" t="s">
        <v>172</v>
      </c>
      <c r="D404" s="401"/>
      <c r="E404" s="344"/>
      <c r="F404" s="410"/>
      <c r="G404" s="410"/>
      <c r="H404" s="129"/>
      <c r="I404" s="410"/>
      <c r="J404" s="129"/>
      <c r="K404" s="129"/>
      <c r="L404" s="97"/>
      <c r="M404" s="114"/>
      <c r="N404" s="78"/>
      <c r="Q404" s="78"/>
      <c r="R404" s="78"/>
      <c r="S404" s="78"/>
      <c r="T404" s="78"/>
    </row>
    <row r="405" spans="2:20">
      <c r="B405" s="121"/>
      <c r="C405" s="484" t="s">
        <v>298</v>
      </c>
      <c r="D405" s="386"/>
      <c r="E405" s="344"/>
      <c r="F405" s="410"/>
      <c r="G405" s="410"/>
      <c r="H405" s="129"/>
      <c r="I405" s="410"/>
      <c r="J405" s="129"/>
      <c r="K405" s="129"/>
      <c r="L405" s="97"/>
      <c r="M405" s="114"/>
      <c r="N405" s="78"/>
      <c r="Q405" s="78"/>
      <c r="R405" s="78"/>
      <c r="S405" s="78"/>
      <c r="T405" s="78"/>
    </row>
    <row r="406" spans="2:20">
      <c r="B406" s="121"/>
      <c r="C406" s="400"/>
      <c r="D406" s="401"/>
      <c r="E406" s="344"/>
      <c r="F406" s="410"/>
      <c r="G406" s="410"/>
      <c r="H406" s="129"/>
      <c r="I406" s="410"/>
      <c r="J406" s="129"/>
      <c r="K406" s="129"/>
      <c r="L406" s="97"/>
      <c r="M406" s="114"/>
      <c r="N406" s="78"/>
      <c r="Q406" s="78"/>
      <c r="R406" s="78"/>
      <c r="S406" s="78"/>
      <c r="T406" s="78"/>
    </row>
    <row r="407" spans="2:20">
      <c r="B407" s="121"/>
      <c r="C407" s="484" t="s">
        <v>294</v>
      </c>
      <c r="D407" s="386"/>
      <c r="E407" s="348" t="s">
        <v>123</v>
      </c>
      <c r="F407" s="449">
        <v>1</v>
      </c>
      <c r="G407" s="449"/>
      <c r="H407" s="129"/>
      <c r="I407" s="129"/>
      <c r="J407" s="129"/>
      <c r="K407" s="129"/>
      <c r="L407" s="97"/>
      <c r="M407" s="114"/>
      <c r="N407" s="78"/>
      <c r="Q407" s="78"/>
      <c r="R407" s="78"/>
      <c r="S407" s="78"/>
      <c r="T407" s="78"/>
    </row>
    <row r="408" spans="2:20">
      <c r="B408" s="121"/>
      <c r="C408" s="440" t="s">
        <v>173</v>
      </c>
      <c r="D408" s="386"/>
      <c r="E408" s="344"/>
      <c r="F408" s="410"/>
      <c r="G408" s="410"/>
      <c r="H408" s="129"/>
      <c r="I408" s="410"/>
      <c r="J408" s="129"/>
      <c r="K408" s="129"/>
      <c r="L408" s="97"/>
      <c r="M408" s="114"/>
      <c r="N408" s="78"/>
      <c r="Q408" s="78"/>
      <c r="R408" s="78"/>
      <c r="S408" s="78"/>
      <c r="T408" s="78"/>
    </row>
    <row r="409" spans="2:20">
      <c r="B409" s="121"/>
      <c r="C409" s="441" t="s">
        <v>174</v>
      </c>
      <c r="D409" s="404"/>
      <c r="E409" s="344"/>
      <c r="F409" s="410"/>
      <c r="G409" s="410"/>
      <c r="H409" s="129"/>
      <c r="I409" s="410"/>
      <c r="J409" s="129"/>
      <c r="K409" s="129"/>
      <c r="L409" s="97"/>
      <c r="M409" s="114"/>
      <c r="N409" s="78"/>
      <c r="Q409" s="78"/>
      <c r="R409" s="78"/>
      <c r="S409" s="78"/>
      <c r="T409" s="78"/>
    </row>
    <row r="410" spans="2:20">
      <c r="B410" s="121"/>
      <c r="C410" s="484" t="s">
        <v>302</v>
      </c>
      <c r="D410" s="386"/>
      <c r="E410" s="344"/>
      <c r="F410" s="410"/>
      <c r="G410" s="410"/>
      <c r="H410" s="129"/>
      <c r="I410" s="410"/>
      <c r="J410" s="129"/>
      <c r="K410" s="129"/>
      <c r="L410" s="97"/>
      <c r="M410" s="114"/>
      <c r="N410" s="78"/>
      <c r="Q410" s="78"/>
      <c r="R410" s="78"/>
      <c r="S410" s="78"/>
      <c r="T410" s="78"/>
    </row>
    <row r="411" spans="2:20">
      <c r="B411" s="121"/>
      <c r="C411" s="385"/>
      <c r="D411" s="386"/>
      <c r="E411" s="344"/>
      <c r="F411" s="410"/>
      <c r="G411" s="410"/>
      <c r="H411" s="129"/>
      <c r="I411" s="410"/>
      <c r="J411" s="129"/>
      <c r="K411" s="129"/>
      <c r="L411" s="97"/>
      <c r="M411" s="114"/>
      <c r="N411" s="78"/>
      <c r="Q411" s="78"/>
      <c r="R411" s="78"/>
      <c r="S411" s="78"/>
      <c r="T411" s="78"/>
    </row>
    <row r="412" spans="2:20">
      <c r="B412" s="121"/>
      <c r="C412" s="485" t="s">
        <v>295</v>
      </c>
      <c r="D412" s="404"/>
      <c r="E412" s="348" t="s">
        <v>123</v>
      </c>
      <c r="F412" s="449">
        <v>1</v>
      </c>
      <c r="G412" s="449"/>
      <c r="H412" s="129"/>
      <c r="I412" s="129"/>
      <c r="J412" s="129"/>
      <c r="K412" s="129"/>
      <c r="L412" s="97"/>
      <c r="M412" s="114"/>
      <c r="N412" s="78"/>
      <c r="Q412" s="78"/>
      <c r="R412" s="78"/>
      <c r="S412" s="78"/>
      <c r="T412" s="78"/>
    </row>
    <row r="413" spans="2:20">
      <c r="B413" s="121"/>
      <c r="C413" s="441" t="s">
        <v>175</v>
      </c>
      <c r="D413" s="404"/>
      <c r="E413" s="344"/>
      <c r="F413" s="410"/>
      <c r="G413" s="410"/>
      <c r="H413" s="129"/>
      <c r="I413" s="410"/>
      <c r="J413" s="129"/>
      <c r="K413" s="129"/>
      <c r="L413" s="97"/>
      <c r="M413" s="114"/>
      <c r="N413" s="78"/>
      <c r="Q413" s="78"/>
      <c r="R413" s="78"/>
      <c r="S413" s="78"/>
      <c r="T413" s="78"/>
    </row>
    <row r="414" spans="2:20">
      <c r="B414" s="121"/>
      <c r="C414" s="441" t="s">
        <v>176</v>
      </c>
      <c r="D414" s="404"/>
      <c r="E414" s="344"/>
      <c r="F414" s="410"/>
      <c r="G414" s="410"/>
      <c r="H414" s="129"/>
      <c r="I414" s="410"/>
      <c r="J414" s="129"/>
      <c r="K414" s="129"/>
      <c r="L414" s="97"/>
      <c r="M414" s="114"/>
      <c r="N414" s="78"/>
      <c r="Q414" s="78"/>
      <c r="R414" s="78"/>
      <c r="S414" s="78"/>
      <c r="T414" s="78"/>
    </row>
    <row r="415" spans="2:20">
      <c r="B415" s="121"/>
      <c r="C415" s="485" t="s">
        <v>299</v>
      </c>
      <c r="D415" s="404"/>
      <c r="E415" s="344"/>
      <c r="F415" s="410"/>
      <c r="G415" s="410"/>
      <c r="H415" s="129"/>
      <c r="I415" s="410"/>
      <c r="J415" s="129"/>
      <c r="K415" s="129"/>
      <c r="L415" s="97"/>
      <c r="M415" s="578"/>
      <c r="N415" s="579"/>
      <c r="Q415" s="78"/>
      <c r="R415" s="78"/>
      <c r="S415" s="78"/>
      <c r="T415" s="78"/>
    </row>
    <row r="416" spans="2:20">
      <c r="B416" s="121"/>
      <c r="C416" s="403"/>
      <c r="D416" s="404"/>
      <c r="E416" s="344"/>
      <c r="F416" s="410"/>
      <c r="G416" s="410"/>
      <c r="H416" s="129"/>
      <c r="I416" s="410"/>
      <c r="J416" s="129"/>
      <c r="K416" s="129"/>
      <c r="L416" s="131"/>
      <c r="M416" s="114"/>
      <c r="N416" s="78"/>
      <c r="Q416" s="78"/>
      <c r="R416" s="78"/>
      <c r="S416" s="78"/>
      <c r="T416" s="78"/>
    </row>
    <row r="417" spans="2:20">
      <c r="B417" s="121"/>
      <c r="C417" s="484" t="s">
        <v>296</v>
      </c>
      <c r="D417" s="386"/>
      <c r="E417" s="348" t="s">
        <v>123</v>
      </c>
      <c r="F417" s="449">
        <v>1</v>
      </c>
      <c r="G417" s="449"/>
      <c r="H417" s="129"/>
      <c r="I417" s="129"/>
      <c r="J417" s="129"/>
      <c r="K417" s="129"/>
      <c r="L417" s="131"/>
      <c r="M417" s="114"/>
      <c r="N417" s="78"/>
      <c r="Q417" s="78"/>
      <c r="R417" s="78"/>
      <c r="S417" s="78"/>
      <c r="T417" s="78"/>
    </row>
    <row r="418" spans="2:20">
      <c r="B418" s="121"/>
      <c r="C418" s="440" t="s">
        <v>177</v>
      </c>
      <c r="D418" s="386"/>
      <c r="E418" s="344"/>
      <c r="F418" s="100"/>
      <c r="G418" s="377"/>
      <c r="H418" s="118"/>
      <c r="I418" s="351"/>
      <c r="J418" s="118"/>
      <c r="K418" s="433"/>
      <c r="L418" s="131"/>
      <c r="M418" s="114"/>
      <c r="N418" s="78"/>
      <c r="Q418" s="78"/>
      <c r="R418" s="78"/>
      <c r="S418" s="78"/>
      <c r="T418" s="78"/>
    </row>
    <row r="419" spans="2:20">
      <c r="B419" s="121"/>
      <c r="C419" s="440" t="s">
        <v>178</v>
      </c>
      <c r="D419" s="386"/>
      <c r="E419" s="344"/>
      <c r="F419" s="100"/>
      <c r="G419" s="377"/>
      <c r="H419" s="118"/>
      <c r="I419" s="351"/>
      <c r="J419" s="118"/>
      <c r="K419" s="435"/>
      <c r="L419" s="131"/>
      <c r="M419" s="114"/>
      <c r="N419" s="378"/>
      <c r="Q419" s="78"/>
      <c r="R419" s="78"/>
      <c r="S419" s="78"/>
      <c r="T419" s="78"/>
    </row>
    <row r="420" spans="2:20">
      <c r="B420" s="121"/>
      <c r="C420" s="484" t="s">
        <v>303</v>
      </c>
      <c r="D420" s="386"/>
      <c r="E420" s="344"/>
      <c r="F420" s="100"/>
      <c r="G420" s="99"/>
      <c r="H420" s="118"/>
      <c r="I420" s="351"/>
      <c r="J420" s="118"/>
      <c r="K420" s="435"/>
      <c r="L420" s="131"/>
      <c r="M420" s="114"/>
      <c r="N420" s="78"/>
      <c r="Q420" s="78"/>
      <c r="R420" s="78"/>
      <c r="S420" s="78"/>
      <c r="T420" s="78"/>
    </row>
    <row r="421" spans="2:20">
      <c r="B421" s="121"/>
      <c r="C421" s="385"/>
      <c r="D421" s="386"/>
      <c r="E421" s="349"/>
      <c r="F421" s="132"/>
      <c r="G421" s="133"/>
      <c r="H421" s="134"/>
      <c r="I421" s="366"/>
      <c r="J421" s="134"/>
      <c r="K421" s="435"/>
      <c r="L421" s="131"/>
      <c r="M421" s="114"/>
      <c r="N421" s="78"/>
      <c r="Q421" s="78"/>
      <c r="R421" s="78"/>
      <c r="S421" s="78"/>
      <c r="T421" s="78"/>
    </row>
    <row r="422" spans="2:20">
      <c r="B422" s="121"/>
      <c r="C422" s="385"/>
      <c r="D422" s="386"/>
      <c r="E422" s="349"/>
      <c r="F422" s="132"/>
      <c r="G422" s="133"/>
      <c r="H422" s="134"/>
      <c r="I422" s="366"/>
      <c r="J422" s="134"/>
      <c r="K422" s="435"/>
      <c r="L422" s="131"/>
      <c r="M422" s="114"/>
      <c r="N422" s="78"/>
      <c r="Q422" s="78"/>
      <c r="R422" s="78"/>
      <c r="S422" s="78"/>
      <c r="T422" s="78"/>
    </row>
    <row r="423" spans="2:20">
      <c r="B423" s="121"/>
      <c r="C423" s="385"/>
      <c r="D423" s="386"/>
      <c r="E423" s="349"/>
      <c r="F423" s="132"/>
      <c r="G423" s="133"/>
      <c r="H423" s="134"/>
      <c r="I423" s="366"/>
      <c r="J423" s="134"/>
      <c r="K423" s="435"/>
      <c r="L423" s="131"/>
      <c r="M423" s="114"/>
      <c r="N423" s="78"/>
      <c r="Q423" s="78"/>
      <c r="R423" s="78"/>
      <c r="S423" s="78"/>
      <c r="T423" s="78"/>
    </row>
    <row r="424" spans="2:20">
      <c r="B424" s="121"/>
      <c r="C424" s="580"/>
      <c r="D424" s="581"/>
      <c r="E424" s="348"/>
      <c r="F424" s="125"/>
      <c r="G424" s="128"/>
      <c r="H424" s="125"/>
      <c r="I424" s="365"/>
      <c r="J424" s="125"/>
      <c r="K424" s="434"/>
      <c r="L424" s="125"/>
      <c r="M424" s="114"/>
      <c r="N424" s="78"/>
      <c r="Q424" s="78"/>
      <c r="R424" s="78"/>
      <c r="S424" s="78"/>
      <c r="T424" s="78"/>
    </row>
    <row r="425" spans="2:20" ht="22.15" customHeight="1">
      <c r="B425" s="72"/>
      <c r="C425" s="582" t="s">
        <v>101</v>
      </c>
      <c r="D425" s="583"/>
      <c r="E425" s="343"/>
      <c r="F425" s="89"/>
      <c r="G425" s="88"/>
      <c r="H425" s="88"/>
      <c r="I425" s="357"/>
      <c r="J425" s="88"/>
      <c r="K425" s="436"/>
      <c r="L425" s="92"/>
      <c r="Q425" s="78"/>
      <c r="R425" s="78"/>
      <c r="S425" s="78"/>
      <c r="T425" s="78"/>
    </row>
    <row r="426" spans="2:20">
      <c r="B426" s="121">
        <v>3</v>
      </c>
      <c r="C426" s="122" t="s">
        <v>70</v>
      </c>
      <c r="D426" s="123"/>
      <c r="E426" s="348"/>
      <c r="F426" s="125"/>
      <c r="G426" s="126"/>
      <c r="H426" s="125"/>
      <c r="I426" s="363"/>
      <c r="J426" s="125"/>
      <c r="K426" s="434"/>
      <c r="L426" s="125"/>
      <c r="M426" s="114"/>
      <c r="N426" s="78"/>
      <c r="Q426" s="78"/>
      <c r="R426" s="78"/>
      <c r="S426" s="78"/>
      <c r="T426" s="78"/>
    </row>
    <row r="427" spans="2:20">
      <c r="B427" s="121"/>
      <c r="C427" s="576" t="s">
        <v>297</v>
      </c>
      <c r="D427" s="577"/>
      <c r="E427" s="348" t="s">
        <v>123</v>
      </c>
      <c r="F427" s="449">
        <v>1</v>
      </c>
      <c r="G427" s="449"/>
      <c r="H427" s="129"/>
      <c r="I427" s="129"/>
      <c r="J427" s="129"/>
      <c r="K427" s="129"/>
      <c r="L427" s="125"/>
      <c r="M427" s="114"/>
      <c r="N427" s="78"/>
      <c r="Q427" s="78"/>
      <c r="R427" s="78"/>
      <c r="S427" s="78"/>
      <c r="T427" s="78"/>
    </row>
    <row r="428" spans="2:20" ht="22.15" customHeight="1">
      <c r="B428" s="129"/>
      <c r="C428" s="576" t="s">
        <v>179</v>
      </c>
      <c r="D428" s="577"/>
      <c r="E428" s="391"/>
      <c r="F428" s="129"/>
      <c r="G428" s="129"/>
      <c r="H428" s="129"/>
      <c r="I428" s="129"/>
      <c r="J428" s="129"/>
      <c r="K428" s="129"/>
      <c r="L428" s="131"/>
      <c r="M428" s="114"/>
      <c r="Q428" s="78"/>
      <c r="R428" s="78"/>
      <c r="S428" s="78"/>
      <c r="T428" s="78"/>
    </row>
    <row r="429" spans="2:20">
      <c r="B429" s="121"/>
      <c r="C429" s="584" t="s">
        <v>300</v>
      </c>
      <c r="D429" s="585"/>
      <c r="E429" s="348"/>
      <c r="F429" s="449"/>
      <c r="G429" s="449"/>
      <c r="H429" s="129"/>
      <c r="I429" s="129"/>
      <c r="J429" s="129"/>
      <c r="K429" s="129"/>
      <c r="L429" s="125"/>
      <c r="M429" s="114"/>
      <c r="N429" s="78"/>
      <c r="Q429" s="78"/>
      <c r="R429" s="78"/>
      <c r="S429" s="78"/>
      <c r="T429" s="78"/>
    </row>
    <row r="430" spans="2:20">
      <c r="B430" s="121"/>
      <c r="C430" s="576"/>
      <c r="D430" s="577"/>
      <c r="E430" s="348"/>
      <c r="F430" s="449"/>
      <c r="G430" s="450"/>
      <c r="H430" s="129"/>
      <c r="I430" s="129"/>
      <c r="J430" s="129"/>
      <c r="K430" s="129"/>
      <c r="L430" s="125"/>
      <c r="M430" s="114"/>
      <c r="N430" s="78"/>
      <c r="Q430" s="78"/>
      <c r="R430" s="78"/>
      <c r="S430" s="78"/>
      <c r="T430" s="78"/>
    </row>
    <row r="431" spans="2:20">
      <c r="B431" s="121"/>
      <c r="C431" s="576"/>
      <c r="D431" s="577"/>
      <c r="E431" s="344"/>
      <c r="F431" s="410"/>
      <c r="G431" s="448"/>
      <c r="H431" s="129"/>
      <c r="I431" s="129"/>
      <c r="J431" s="129"/>
      <c r="K431" s="129"/>
      <c r="L431" s="97"/>
      <c r="M431" s="114"/>
      <c r="N431" s="78"/>
      <c r="Q431" s="78"/>
      <c r="R431" s="78"/>
      <c r="S431" s="78"/>
      <c r="T431" s="78"/>
    </row>
    <row r="432" spans="2:20">
      <c r="B432" s="121"/>
      <c r="C432" s="576"/>
      <c r="D432" s="577"/>
      <c r="E432" s="344"/>
      <c r="F432" s="410"/>
      <c r="G432" s="410"/>
      <c r="H432" s="129"/>
      <c r="I432" s="129"/>
      <c r="J432" s="129"/>
      <c r="K432" s="129"/>
      <c r="L432" s="97"/>
      <c r="M432" s="114"/>
      <c r="N432" s="78"/>
      <c r="Q432" s="78"/>
      <c r="R432" s="78"/>
      <c r="S432" s="78"/>
      <c r="T432" s="78"/>
    </row>
    <row r="433" spans="2:20">
      <c r="B433" s="121"/>
      <c r="C433" s="481" t="s">
        <v>194</v>
      </c>
      <c r="D433" s="386"/>
      <c r="E433" s="348"/>
      <c r="F433" s="449"/>
      <c r="G433" s="410"/>
      <c r="H433" s="129"/>
      <c r="I433" s="410"/>
      <c r="J433" s="129"/>
      <c r="K433" s="129"/>
      <c r="L433" s="97"/>
      <c r="M433" s="114"/>
      <c r="N433" s="78"/>
      <c r="Q433" s="78"/>
      <c r="R433" s="78"/>
      <c r="S433" s="78"/>
      <c r="T433" s="78"/>
    </row>
    <row r="434" spans="2:20">
      <c r="B434" s="121"/>
      <c r="C434" s="467" t="s">
        <v>262</v>
      </c>
      <c r="D434" s="386"/>
      <c r="E434" s="344" t="s">
        <v>180</v>
      </c>
      <c r="F434" s="410">
        <v>850</v>
      </c>
      <c r="G434" s="409"/>
      <c r="H434" s="129"/>
      <c r="I434" s="410"/>
      <c r="J434" s="129"/>
      <c r="K434" s="129"/>
      <c r="L434" s="97"/>
      <c r="M434" s="114"/>
      <c r="N434" s="78"/>
      <c r="Q434" s="78"/>
      <c r="R434" s="78"/>
      <c r="S434" s="78"/>
      <c r="T434" s="78"/>
    </row>
    <row r="435" spans="2:20">
      <c r="B435" s="121"/>
      <c r="C435" s="467" t="s">
        <v>263</v>
      </c>
      <c r="D435" s="386"/>
      <c r="E435" s="344" t="s">
        <v>180</v>
      </c>
      <c r="F435" s="410">
        <v>120</v>
      </c>
      <c r="G435" s="410"/>
      <c r="H435" s="129"/>
      <c r="I435" s="410"/>
      <c r="J435" s="129"/>
      <c r="K435" s="129"/>
      <c r="L435" s="97"/>
      <c r="M435" s="114"/>
      <c r="N435" s="78"/>
      <c r="Q435" s="78"/>
      <c r="R435" s="78"/>
      <c r="S435" s="78"/>
      <c r="T435" s="78"/>
    </row>
    <row r="436" spans="2:20" ht="21.75" customHeight="1">
      <c r="B436" s="121"/>
      <c r="C436" s="467" t="s">
        <v>264</v>
      </c>
      <c r="D436" s="386"/>
      <c r="E436" s="344" t="s">
        <v>180</v>
      </c>
      <c r="F436" s="410">
        <v>20</v>
      </c>
      <c r="G436" s="410"/>
      <c r="H436" s="129"/>
      <c r="I436" s="410"/>
      <c r="J436" s="129"/>
      <c r="K436" s="129"/>
      <c r="L436" s="97"/>
      <c r="M436" s="114"/>
      <c r="N436" s="78"/>
      <c r="Q436" s="78"/>
      <c r="R436" s="78"/>
      <c r="S436" s="78"/>
      <c r="T436" s="78"/>
    </row>
    <row r="437" spans="2:20">
      <c r="B437" s="121"/>
      <c r="C437" s="467" t="s">
        <v>265</v>
      </c>
      <c r="D437" s="386"/>
      <c r="E437" s="344" t="s">
        <v>180</v>
      </c>
      <c r="F437" s="410">
        <v>220</v>
      </c>
      <c r="G437" s="410"/>
      <c r="H437" s="129"/>
      <c r="I437" s="410"/>
      <c r="J437" s="129"/>
      <c r="K437" s="129"/>
      <c r="L437" s="97"/>
      <c r="M437" s="114"/>
      <c r="N437" s="78"/>
      <c r="Q437" s="78"/>
      <c r="R437" s="78"/>
      <c r="S437" s="78"/>
      <c r="T437" s="78"/>
    </row>
    <row r="438" spans="2:20">
      <c r="B438" s="121"/>
      <c r="C438" s="467" t="s">
        <v>266</v>
      </c>
      <c r="D438" s="386"/>
      <c r="E438" s="344" t="s">
        <v>180</v>
      </c>
      <c r="F438" s="410">
        <v>50</v>
      </c>
      <c r="G438" s="410"/>
      <c r="H438" s="129"/>
      <c r="I438" s="410"/>
      <c r="J438" s="129"/>
      <c r="K438" s="129"/>
      <c r="L438" s="97"/>
      <c r="M438" s="114"/>
      <c r="N438" s="78"/>
      <c r="Q438" s="78"/>
      <c r="R438" s="78"/>
      <c r="S438" s="78"/>
      <c r="T438" s="78"/>
    </row>
    <row r="439" spans="2:20">
      <c r="B439" s="121"/>
      <c r="C439" s="467" t="s">
        <v>267</v>
      </c>
      <c r="D439" s="386"/>
      <c r="E439" s="344" t="s">
        <v>181</v>
      </c>
      <c r="F439" s="410">
        <v>20</v>
      </c>
      <c r="G439" s="410"/>
      <c r="H439" s="129"/>
      <c r="I439" s="410"/>
      <c r="J439" s="129"/>
      <c r="K439" s="129"/>
      <c r="L439" s="97"/>
      <c r="M439" s="114"/>
      <c r="N439" s="78"/>
      <c r="Q439" s="78"/>
      <c r="R439" s="78"/>
      <c r="S439" s="78"/>
      <c r="T439" s="78"/>
    </row>
    <row r="440" spans="2:20">
      <c r="B440" s="121"/>
      <c r="C440" s="467" t="s">
        <v>268</v>
      </c>
      <c r="D440" s="386"/>
      <c r="E440" s="344" t="s">
        <v>181</v>
      </c>
      <c r="F440" s="410">
        <v>20</v>
      </c>
      <c r="G440" s="410"/>
      <c r="H440" s="129"/>
      <c r="I440" s="410"/>
      <c r="J440" s="129"/>
      <c r="K440" s="129"/>
      <c r="L440" s="97"/>
      <c r="M440" s="114"/>
      <c r="N440" s="78"/>
      <c r="Q440" s="78"/>
      <c r="R440" s="78"/>
      <c r="S440" s="78"/>
      <c r="T440" s="78"/>
    </row>
    <row r="441" spans="2:20">
      <c r="B441" s="121"/>
      <c r="C441" s="467" t="s">
        <v>269</v>
      </c>
      <c r="D441" s="386"/>
      <c r="E441" s="344" t="s">
        <v>120</v>
      </c>
      <c r="F441" s="410">
        <v>5</v>
      </c>
      <c r="G441" s="410"/>
      <c r="H441" s="129"/>
      <c r="I441" s="410"/>
      <c r="J441" s="129"/>
      <c r="K441" s="129"/>
      <c r="L441" s="97"/>
      <c r="M441" s="114"/>
      <c r="N441" s="78"/>
      <c r="Q441" s="78"/>
      <c r="R441" s="78"/>
      <c r="S441" s="78"/>
      <c r="T441" s="78"/>
    </row>
    <row r="442" spans="2:20">
      <c r="B442" s="121"/>
      <c r="C442" s="411" t="s">
        <v>182</v>
      </c>
      <c r="D442" s="386"/>
      <c r="E442" s="344"/>
      <c r="F442" s="410"/>
      <c r="G442" s="410"/>
      <c r="H442" s="129"/>
      <c r="I442" s="410"/>
      <c r="J442" s="129"/>
      <c r="K442" s="129"/>
      <c r="L442" s="97"/>
      <c r="M442" s="114"/>
      <c r="N442" s="78"/>
      <c r="Q442" s="78"/>
      <c r="R442" s="78"/>
      <c r="S442" s="78"/>
      <c r="T442" s="78"/>
    </row>
    <row r="443" spans="2:20">
      <c r="B443" s="121"/>
      <c r="C443" s="467" t="s">
        <v>270</v>
      </c>
      <c r="D443" s="386"/>
      <c r="E443" s="344" t="s">
        <v>120</v>
      </c>
      <c r="F443" s="410">
        <v>1</v>
      </c>
      <c r="G443" s="463"/>
      <c r="H443" s="129"/>
      <c r="I443" s="410"/>
      <c r="J443" s="129"/>
      <c r="K443" s="129"/>
      <c r="L443" s="97"/>
      <c r="M443" s="114"/>
      <c r="N443" s="78"/>
      <c r="Q443" s="78"/>
      <c r="R443" s="78"/>
      <c r="S443" s="78"/>
      <c r="T443" s="78"/>
    </row>
    <row r="444" spans="2:20">
      <c r="B444" s="121"/>
      <c r="C444" s="467" t="s">
        <v>235</v>
      </c>
      <c r="D444" s="386"/>
      <c r="E444" s="344" t="s">
        <v>123</v>
      </c>
      <c r="F444" s="410">
        <v>1</v>
      </c>
      <c r="G444" s="463"/>
      <c r="H444" s="129"/>
      <c r="I444" s="410"/>
      <c r="J444" s="129"/>
      <c r="K444" s="129"/>
      <c r="L444" s="97"/>
      <c r="M444" s="114"/>
      <c r="N444" s="78"/>
      <c r="Q444" s="78"/>
      <c r="R444" s="78"/>
      <c r="S444" s="78"/>
      <c r="T444" s="78"/>
    </row>
    <row r="445" spans="2:20">
      <c r="B445" s="121"/>
      <c r="C445" s="403"/>
      <c r="D445" s="404"/>
      <c r="E445" s="344"/>
      <c r="F445" s="410"/>
      <c r="G445" s="410"/>
      <c r="H445" s="129"/>
      <c r="I445" s="410"/>
      <c r="J445" s="129"/>
      <c r="K445" s="129"/>
      <c r="L445" s="97"/>
      <c r="M445" s="114"/>
      <c r="N445" s="78"/>
      <c r="Q445" s="78"/>
      <c r="R445" s="78"/>
      <c r="S445" s="78"/>
      <c r="T445" s="78"/>
    </row>
    <row r="446" spans="2:20">
      <c r="B446" s="121"/>
      <c r="C446" s="385"/>
      <c r="D446" s="386"/>
      <c r="E446" s="344"/>
      <c r="F446" s="410"/>
      <c r="G446" s="463"/>
      <c r="H446" s="129"/>
      <c r="I446" s="410"/>
      <c r="J446" s="129"/>
      <c r="K446" s="129"/>
      <c r="L446" s="97"/>
      <c r="M446" s="114"/>
      <c r="N446" s="78"/>
      <c r="Q446" s="78"/>
      <c r="R446" s="78"/>
      <c r="S446" s="78"/>
      <c r="T446" s="78"/>
    </row>
    <row r="447" spans="2:20">
      <c r="B447" s="121"/>
      <c r="C447" s="403"/>
      <c r="D447" s="404"/>
      <c r="E447" s="344"/>
      <c r="F447" s="100"/>
      <c r="G447" s="100"/>
      <c r="H447" s="407"/>
      <c r="I447" s="408"/>
      <c r="J447" s="407"/>
      <c r="K447" s="407"/>
      <c r="L447" s="97"/>
      <c r="M447" s="114"/>
      <c r="N447" s="78"/>
      <c r="Q447" s="78"/>
      <c r="R447" s="78"/>
      <c r="S447" s="78"/>
      <c r="T447" s="78"/>
    </row>
    <row r="448" spans="2:20">
      <c r="B448" s="121"/>
      <c r="C448" s="403"/>
      <c r="D448" s="404"/>
      <c r="E448" s="344"/>
      <c r="F448" s="100"/>
      <c r="G448" s="100"/>
      <c r="H448" s="407"/>
      <c r="I448" s="408"/>
      <c r="J448" s="407"/>
      <c r="K448" s="407"/>
      <c r="L448" s="97"/>
      <c r="M448" s="114"/>
      <c r="N448" s="78"/>
      <c r="Q448" s="78"/>
      <c r="R448" s="78"/>
      <c r="S448" s="78"/>
      <c r="T448" s="78"/>
    </row>
    <row r="449" spans="2:20">
      <c r="B449" s="121"/>
      <c r="C449" s="576"/>
      <c r="D449" s="577"/>
      <c r="E449" s="348"/>
      <c r="F449" s="125"/>
      <c r="G449" s="126"/>
      <c r="H449" s="118"/>
      <c r="I449" s="390"/>
      <c r="J449" s="118"/>
      <c r="K449" s="130"/>
      <c r="L449" s="97"/>
      <c r="M449" s="114"/>
      <c r="N449" s="78"/>
      <c r="Q449" s="78"/>
      <c r="R449" s="78"/>
      <c r="S449" s="78"/>
      <c r="T449" s="78"/>
    </row>
    <row r="450" spans="2:20">
      <c r="B450" s="121"/>
      <c r="C450" s="576"/>
      <c r="D450" s="577"/>
      <c r="E450" s="344"/>
      <c r="F450" s="100"/>
      <c r="G450" s="377"/>
      <c r="H450" s="118"/>
      <c r="I450" s="351"/>
      <c r="J450" s="118"/>
      <c r="K450" s="98"/>
      <c r="L450" s="97"/>
      <c r="M450" s="578"/>
      <c r="N450" s="579"/>
      <c r="Q450" s="78"/>
      <c r="R450" s="78"/>
      <c r="S450" s="78"/>
      <c r="T450" s="78"/>
    </row>
    <row r="451" spans="2:20">
      <c r="B451" s="121"/>
      <c r="C451" s="576"/>
      <c r="D451" s="577"/>
      <c r="E451" s="344"/>
      <c r="F451" s="100"/>
      <c r="G451" s="377"/>
      <c r="H451" s="118"/>
      <c r="I451" s="351"/>
      <c r="J451" s="118"/>
      <c r="K451" s="134"/>
      <c r="L451" s="131"/>
      <c r="M451" s="114"/>
      <c r="N451" s="78"/>
      <c r="Q451" s="78"/>
      <c r="R451" s="78"/>
      <c r="S451" s="78"/>
      <c r="T451" s="78"/>
    </row>
    <row r="452" spans="2:20">
      <c r="B452" s="121"/>
      <c r="C452" s="576"/>
      <c r="D452" s="577"/>
      <c r="E452" s="344"/>
      <c r="F452" s="100"/>
      <c r="G452" s="99"/>
      <c r="H452" s="118"/>
      <c r="I452" s="351"/>
      <c r="J452" s="118"/>
      <c r="K452" s="134"/>
      <c r="L452" s="131"/>
      <c r="M452" s="114"/>
      <c r="N452" s="78"/>
      <c r="Q452" s="78"/>
      <c r="R452" s="78"/>
      <c r="S452" s="78"/>
      <c r="T452" s="78"/>
    </row>
    <row r="453" spans="2:20">
      <c r="B453" s="121"/>
      <c r="C453" s="576"/>
      <c r="D453" s="577"/>
      <c r="E453" s="344"/>
      <c r="F453" s="100"/>
      <c r="G453" s="98"/>
      <c r="H453" s="118"/>
      <c r="I453" s="351"/>
      <c r="J453" s="118"/>
      <c r="K453" s="134"/>
      <c r="L453" s="131"/>
      <c r="M453" s="114"/>
      <c r="N453" s="78"/>
      <c r="Q453" s="78"/>
      <c r="R453" s="78"/>
      <c r="S453" s="78"/>
      <c r="T453" s="78"/>
    </row>
    <row r="454" spans="2:20">
      <c r="B454" s="121"/>
      <c r="C454" s="576"/>
      <c r="D454" s="577"/>
      <c r="E454" s="344"/>
      <c r="F454" s="100"/>
      <c r="G454" s="98"/>
      <c r="H454" s="118"/>
      <c r="I454" s="351"/>
      <c r="J454" s="118"/>
      <c r="K454" s="134"/>
      <c r="L454" s="131"/>
      <c r="M454" s="114"/>
      <c r="N454" s="378"/>
      <c r="Q454" s="78"/>
      <c r="R454" s="78"/>
      <c r="S454" s="78"/>
      <c r="T454" s="78"/>
    </row>
    <row r="455" spans="2:20">
      <c r="B455" s="121"/>
      <c r="C455" s="576"/>
      <c r="D455" s="577"/>
      <c r="E455" s="344"/>
      <c r="F455" s="100"/>
      <c r="G455" s="133"/>
      <c r="H455" s="134"/>
      <c r="I455" s="366"/>
      <c r="J455" s="134"/>
      <c r="K455" s="134"/>
      <c r="L455" s="131"/>
      <c r="M455" s="114"/>
      <c r="N455" s="78"/>
      <c r="Q455" s="78"/>
      <c r="R455" s="78"/>
      <c r="S455" s="78"/>
      <c r="T455" s="78"/>
    </row>
    <row r="456" spans="2:20">
      <c r="B456" s="121"/>
      <c r="C456" s="385"/>
      <c r="D456" s="386"/>
      <c r="E456" s="349"/>
      <c r="F456" s="132"/>
      <c r="G456" s="133"/>
      <c r="H456" s="134"/>
      <c r="I456" s="366"/>
      <c r="J456" s="134"/>
      <c r="K456" s="134"/>
      <c r="L456" s="131"/>
      <c r="M456" s="114"/>
      <c r="N456" s="78"/>
      <c r="Q456" s="78"/>
      <c r="R456" s="78"/>
      <c r="S456" s="78"/>
      <c r="T456" s="78"/>
    </row>
    <row r="457" spans="2:20">
      <c r="B457" s="121"/>
      <c r="C457" s="385"/>
      <c r="D457" s="386"/>
      <c r="E457" s="349"/>
      <c r="F457" s="132"/>
      <c r="G457" s="133"/>
      <c r="H457" s="134"/>
      <c r="I457" s="366"/>
      <c r="J457" s="134"/>
      <c r="K457" s="134"/>
      <c r="L457" s="131"/>
      <c r="M457" s="114"/>
      <c r="N457" s="78"/>
      <c r="Q457" s="78"/>
      <c r="R457" s="78"/>
      <c r="S457" s="78"/>
      <c r="T457" s="78"/>
    </row>
    <row r="458" spans="2:20">
      <c r="B458" s="121"/>
      <c r="C458" s="385"/>
      <c r="D458" s="386"/>
      <c r="E458" s="349"/>
      <c r="F458" s="132"/>
      <c r="G458" s="133"/>
      <c r="H458" s="134"/>
      <c r="I458" s="366"/>
      <c r="J458" s="134"/>
      <c r="K458" s="134"/>
      <c r="L458" s="131"/>
      <c r="M458" s="114"/>
      <c r="N458" s="78"/>
      <c r="Q458" s="78"/>
      <c r="R458" s="78"/>
      <c r="S458" s="78"/>
      <c r="T458" s="78"/>
    </row>
    <row r="459" spans="2:20">
      <c r="B459" s="121"/>
      <c r="C459" s="580"/>
      <c r="D459" s="581"/>
      <c r="E459" s="348"/>
      <c r="F459" s="125"/>
      <c r="G459" s="128"/>
      <c r="H459" s="125"/>
      <c r="I459" s="365"/>
      <c r="J459" s="125"/>
      <c r="K459" s="127"/>
      <c r="L459" s="125"/>
      <c r="M459" s="114"/>
      <c r="N459" s="78"/>
      <c r="Q459" s="78"/>
      <c r="R459" s="78"/>
      <c r="S459" s="78"/>
      <c r="T459" s="78"/>
    </row>
    <row r="460" spans="2:20" ht="22.15" customHeight="1">
      <c r="B460" s="72"/>
      <c r="C460" s="582" t="s">
        <v>101</v>
      </c>
      <c r="D460" s="583"/>
      <c r="E460" s="343"/>
      <c r="F460" s="89"/>
      <c r="G460" s="88"/>
      <c r="H460" s="88"/>
      <c r="I460" s="357"/>
      <c r="J460" s="88"/>
      <c r="K460" s="91"/>
      <c r="L460" s="92"/>
      <c r="Q460" s="78"/>
      <c r="R460" s="78"/>
      <c r="S460" s="78"/>
      <c r="T460" s="78"/>
    </row>
  </sheetData>
  <mergeCells count="298">
    <mergeCell ref="C57:D57"/>
    <mergeCell ref="C58:D58"/>
    <mergeCell ref="C385:D385"/>
    <mergeCell ref="C389:D389"/>
    <mergeCell ref="C390:D390"/>
    <mergeCell ref="C359:D359"/>
    <mergeCell ref="C360:D360"/>
    <mergeCell ref="C361:D361"/>
    <mergeCell ref="C362:D362"/>
    <mergeCell ref="C366:D366"/>
    <mergeCell ref="C367:D367"/>
    <mergeCell ref="C383:D383"/>
    <mergeCell ref="C349:D349"/>
    <mergeCell ref="C350:D350"/>
    <mergeCell ref="C354:D354"/>
    <mergeCell ref="C355:D355"/>
    <mergeCell ref="C292:D292"/>
    <mergeCell ref="C327:D327"/>
    <mergeCell ref="C337:D337"/>
    <mergeCell ref="C357:D357"/>
    <mergeCell ref="C358:D358"/>
    <mergeCell ref="C338:D338"/>
    <mergeCell ref="C339:D339"/>
    <mergeCell ref="C340:D340"/>
    <mergeCell ref="C344:D344"/>
    <mergeCell ref="C346:D346"/>
    <mergeCell ref="C347:D347"/>
    <mergeCell ref="C328:D328"/>
    <mergeCell ref="C329:D329"/>
    <mergeCell ref="C330:D330"/>
    <mergeCell ref="C331:D331"/>
    <mergeCell ref="C332:D332"/>
    <mergeCell ref="C334:D334"/>
    <mergeCell ref="C335:D335"/>
    <mergeCell ref="C336:D336"/>
    <mergeCell ref="C341:D341"/>
    <mergeCell ref="C342:D342"/>
    <mergeCell ref="C343:D343"/>
    <mergeCell ref="C314:D314"/>
    <mergeCell ref="C315:D315"/>
    <mergeCell ref="C319:D319"/>
    <mergeCell ref="C320:D320"/>
    <mergeCell ref="C322:D322"/>
    <mergeCell ref="C323:D323"/>
    <mergeCell ref="C324:D324"/>
    <mergeCell ref="C325:D325"/>
    <mergeCell ref="C326:D326"/>
    <mergeCell ref="C307:D307"/>
    <mergeCell ref="C309:D309"/>
    <mergeCell ref="C311:D311"/>
    <mergeCell ref="C312:D312"/>
    <mergeCell ref="C313:D313"/>
    <mergeCell ref="C296:D296"/>
    <mergeCell ref="C297:D297"/>
    <mergeCell ref="C298:D298"/>
    <mergeCell ref="C178:D178"/>
    <mergeCell ref="C187:D187"/>
    <mergeCell ref="C212:D212"/>
    <mergeCell ref="C287:D287"/>
    <mergeCell ref="C288:D288"/>
    <mergeCell ref="C289:D289"/>
    <mergeCell ref="C290:D290"/>
    <mergeCell ref="C291:D291"/>
    <mergeCell ref="C274:D274"/>
    <mergeCell ref="C276:D276"/>
    <mergeCell ref="C277:D277"/>
    <mergeCell ref="C278:D278"/>
    <mergeCell ref="C279:D279"/>
    <mergeCell ref="C280:D280"/>
    <mergeCell ref="C284:D284"/>
    <mergeCell ref="C285:D285"/>
    <mergeCell ref="C263:D263"/>
    <mergeCell ref="C264:D264"/>
    <mergeCell ref="C265:D265"/>
    <mergeCell ref="C266:D266"/>
    <mergeCell ref="C268:D268"/>
    <mergeCell ref="C269:D269"/>
    <mergeCell ref="C270:D270"/>
    <mergeCell ref="C271:D271"/>
    <mergeCell ref="C272:D272"/>
    <mergeCell ref="C253:D253"/>
    <mergeCell ref="C254:D254"/>
    <mergeCell ref="C255:D255"/>
    <mergeCell ref="C256:D256"/>
    <mergeCell ref="C258:D258"/>
    <mergeCell ref="C259:D259"/>
    <mergeCell ref="C260:D260"/>
    <mergeCell ref="C261:D261"/>
    <mergeCell ref="C262:D262"/>
    <mergeCell ref="C230:D230"/>
    <mergeCell ref="C231:D231"/>
    <mergeCell ref="C233:D233"/>
    <mergeCell ref="C234:D234"/>
    <mergeCell ref="C235:D235"/>
    <mergeCell ref="C236:D236"/>
    <mergeCell ref="C237:D237"/>
    <mergeCell ref="C250:D250"/>
    <mergeCell ref="C252:D252"/>
    <mergeCell ref="C243:D243"/>
    <mergeCell ref="C238:D238"/>
    <mergeCell ref="C239:D239"/>
    <mergeCell ref="C240:D240"/>
    <mergeCell ref="C249:D249"/>
    <mergeCell ref="C241:D241"/>
    <mergeCell ref="C244:D244"/>
    <mergeCell ref="C245:D245"/>
    <mergeCell ref="C246:D246"/>
    <mergeCell ref="C247:D247"/>
    <mergeCell ref="C134:D134"/>
    <mergeCell ref="C136:D136"/>
    <mergeCell ref="C135:D135"/>
    <mergeCell ref="C174:D174"/>
    <mergeCell ref="C175:D175"/>
    <mergeCell ref="C137:D137"/>
    <mergeCell ref="C138:D138"/>
    <mergeCell ref="C139:D139"/>
    <mergeCell ref="C145:D145"/>
    <mergeCell ref="C141:D141"/>
    <mergeCell ref="C147:D147"/>
    <mergeCell ref="C152:D152"/>
    <mergeCell ref="C153:D153"/>
    <mergeCell ref="C154:D154"/>
    <mergeCell ref="C155:D155"/>
    <mergeCell ref="C156:D156"/>
    <mergeCell ref="C158:D158"/>
    <mergeCell ref="C162:D162"/>
    <mergeCell ref="C172:D172"/>
    <mergeCell ref="C215:D215"/>
    <mergeCell ref="C198:D198"/>
    <mergeCell ref="C199:D199"/>
    <mergeCell ref="C163:D163"/>
    <mergeCell ref="C165:D165"/>
    <mergeCell ref="C164:D164"/>
    <mergeCell ref="C166:D166"/>
    <mergeCell ref="C214:D214"/>
    <mergeCell ref="C182:D182"/>
    <mergeCell ref="C186:D186"/>
    <mergeCell ref="C180:D180"/>
    <mergeCell ref="C168:D168"/>
    <mergeCell ref="C173:D173"/>
    <mergeCell ref="C176:D176"/>
    <mergeCell ref="C188:D188"/>
    <mergeCell ref="C189:D189"/>
    <mergeCell ref="C190:D190"/>
    <mergeCell ref="C200:D200"/>
    <mergeCell ref="C201:D201"/>
    <mergeCell ref="C202:D202"/>
    <mergeCell ref="C12:D12"/>
    <mergeCell ref="C13:D13"/>
    <mergeCell ref="C96:D96"/>
    <mergeCell ref="C75:D75"/>
    <mergeCell ref="C18:D18"/>
    <mergeCell ref="C68:D68"/>
    <mergeCell ref="C70:D70"/>
    <mergeCell ref="C66:D66"/>
    <mergeCell ref="C67:D67"/>
    <mergeCell ref="C72:D72"/>
    <mergeCell ref="C22:D22"/>
    <mergeCell ref="C23:D23"/>
    <mergeCell ref="C24:D24"/>
    <mergeCell ref="C25:D25"/>
    <mergeCell ref="C26:D26"/>
    <mergeCell ref="C36:D36"/>
    <mergeCell ref="C37:D37"/>
    <mergeCell ref="C38:D38"/>
    <mergeCell ref="C39:D39"/>
    <mergeCell ref="C43:D43"/>
    <mergeCell ref="C19:D19"/>
    <mergeCell ref="C80:D80"/>
    <mergeCell ref="C81:D81"/>
    <mergeCell ref="C82:D82"/>
    <mergeCell ref="C20:D20"/>
    <mergeCell ref="C21:D21"/>
    <mergeCell ref="C94:D94"/>
    <mergeCell ref="C71:D71"/>
    <mergeCell ref="C104:D104"/>
    <mergeCell ref="C106:D106"/>
    <mergeCell ref="C85:D85"/>
    <mergeCell ref="C86:D86"/>
    <mergeCell ref="C87:D87"/>
    <mergeCell ref="C103:D103"/>
    <mergeCell ref="C73:D73"/>
    <mergeCell ref="C74:D74"/>
    <mergeCell ref="C69:D69"/>
    <mergeCell ref="C49:D49"/>
    <mergeCell ref="C92:D92"/>
    <mergeCell ref="C88:D88"/>
    <mergeCell ref="C83:D83"/>
    <mergeCell ref="C84:D84"/>
    <mergeCell ref="C105:D105"/>
    <mergeCell ref="C89:D89"/>
    <mergeCell ref="C90:D90"/>
    <mergeCell ref="C101:D101"/>
    <mergeCell ref="C102:D102"/>
    <mergeCell ref="C53:D53"/>
    <mergeCell ref="C110:D110"/>
    <mergeCell ref="C76:D76"/>
    <mergeCell ref="C77:D77"/>
    <mergeCell ref="C93:D93"/>
    <mergeCell ref="C79:D79"/>
    <mergeCell ref="C144:D144"/>
    <mergeCell ref="C130:D130"/>
    <mergeCell ref="C140:D140"/>
    <mergeCell ref="C142:D142"/>
    <mergeCell ref="C109:D109"/>
    <mergeCell ref="C97:D97"/>
    <mergeCell ref="C98:D98"/>
    <mergeCell ref="C100:D100"/>
    <mergeCell ref="C116:D116"/>
    <mergeCell ref="C99:D99"/>
    <mergeCell ref="C91:D91"/>
    <mergeCell ref="C133:D133"/>
    <mergeCell ref="C123:D123"/>
    <mergeCell ref="C124:D124"/>
    <mergeCell ref="C119:D119"/>
    <mergeCell ref="C120:D120"/>
    <mergeCell ref="C121:D121"/>
    <mergeCell ref="C107:D107"/>
    <mergeCell ref="C108:D108"/>
    <mergeCell ref="B1:L1"/>
    <mergeCell ref="B2:L2"/>
    <mergeCell ref="B4:L4"/>
    <mergeCell ref="B5:L5"/>
    <mergeCell ref="B3:L3"/>
    <mergeCell ref="F8:F9"/>
    <mergeCell ref="L8:L9"/>
    <mergeCell ref="B8:B9"/>
    <mergeCell ref="B6:L6"/>
    <mergeCell ref="B7:L7"/>
    <mergeCell ref="C8:D9"/>
    <mergeCell ref="E8:E9"/>
    <mergeCell ref="C131:D131"/>
    <mergeCell ref="C132:D132"/>
    <mergeCell ref="C127:D127"/>
    <mergeCell ref="C16:D16"/>
    <mergeCell ref="C17:D17"/>
    <mergeCell ref="C45:D45"/>
    <mergeCell ref="C30:D30"/>
    <mergeCell ref="C29:D29"/>
    <mergeCell ref="C46:D46"/>
    <mergeCell ref="C47:D47"/>
    <mergeCell ref="C31:D31"/>
    <mergeCell ref="C48:D48"/>
    <mergeCell ref="C40:D40"/>
    <mergeCell ref="C44:D44"/>
    <mergeCell ref="C41:D41"/>
    <mergeCell ref="C42:D42"/>
    <mergeCell ref="C27:D27"/>
    <mergeCell ref="C28:D28"/>
    <mergeCell ref="C32:D32"/>
    <mergeCell ref="C33:D33"/>
    <mergeCell ref="C34:D34"/>
    <mergeCell ref="C35:D35"/>
    <mergeCell ref="C113:D113"/>
    <mergeCell ref="C95:D95"/>
    <mergeCell ref="C394:D394"/>
    <mergeCell ref="C395:D395"/>
    <mergeCell ref="C396:D396"/>
    <mergeCell ref="C397:D397"/>
    <mergeCell ref="C399:D399"/>
    <mergeCell ref="C398:D398"/>
    <mergeCell ref="C14:D14"/>
    <mergeCell ref="C10:D10"/>
    <mergeCell ref="C50:D50"/>
    <mergeCell ref="C15:D15"/>
    <mergeCell ref="C11:D11"/>
    <mergeCell ref="C345:D345"/>
    <mergeCell ref="C368:D368"/>
    <mergeCell ref="C392:D392"/>
    <mergeCell ref="C393:D393"/>
    <mergeCell ref="C51:D51"/>
    <mergeCell ref="C52:D52"/>
    <mergeCell ref="C122:D122"/>
    <mergeCell ref="C114:D114"/>
    <mergeCell ref="C115:D115"/>
    <mergeCell ref="C128:D128"/>
    <mergeCell ref="C129:D129"/>
    <mergeCell ref="C125:D125"/>
    <mergeCell ref="C126:D126"/>
    <mergeCell ref="C428:D428"/>
    <mergeCell ref="C429:D429"/>
    <mergeCell ref="C430:D430"/>
    <mergeCell ref="C431:D431"/>
    <mergeCell ref="C432:D432"/>
    <mergeCell ref="C449:D449"/>
    <mergeCell ref="C424:D424"/>
    <mergeCell ref="C425:D425"/>
    <mergeCell ref="M415:N415"/>
    <mergeCell ref="C427:D427"/>
    <mergeCell ref="C450:D450"/>
    <mergeCell ref="M450:N450"/>
    <mergeCell ref="C451:D451"/>
    <mergeCell ref="C452:D452"/>
    <mergeCell ref="C453:D453"/>
    <mergeCell ref="C454:D454"/>
    <mergeCell ref="C455:D455"/>
    <mergeCell ref="C459:D459"/>
    <mergeCell ref="C460:D460"/>
  </mergeCells>
  <phoneticPr fontId="44" type="noConversion"/>
  <pageMargins left="0.31496062992125984" right="0.33" top="0.74803149606299213" bottom="0.74803149606299213" header="0.31496062992125984" footer="0.31496062992125984"/>
  <pageSetup scale="77" orientation="portrait" r:id="rId1"/>
  <headerFooter>
    <oddHeader>&amp;R&amp;"Angsana New,ธรรมดา"&amp;14แบบปร.4(ก)แผ่น 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01080"/>
  </sheetPr>
  <dimension ref="A1:W42"/>
  <sheetViews>
    <sheetView view="pageLayout" topLeftCell="B16" zoomScaleSheetLayoutView="100" workbookViewId="0">
      <selection activeCell="B6" sqref="B6:L6"/>
    </sheetView>
  </sheetViews>
  <sheetFormatPr defaultRowHeight="21.75"/>
  <cols>
    <col min="1" max="1" width="6.83203125" style="78" hidden="1" customWidth="1"/>
    <col min="2" max="2" width="5.83203125" style="78" customWidth="1"/>
    <col min="3" max="3" width="9.5" style="135" customWidth="1"/>
    <col min="4" max="4" width="39.6640625" style="78" customWidth="1"/>
    <col min="5" max="5" width="7.1640625" style="78" customWidth="1"/>
    <col min="6" max="6" width="8.83203125" style="78" customWidth="1"/>
    <col min="7" max="7" width="12.33203125" style="136" customWidth="1"/>
    <col min="8" max="8" width="12" style="136" customWidth="1"/>
    <col min="9" max="9" width="12.1640625" style="136" bestFit="1" customWidth="1"/>
    <col min="10" max="10" width="10.83203125" style="115" customWidth="1"/>
    <col min="11" max="11" width="15" style="137" customWidth="1"/>
    <col min="12" max="12" width="10.6640625" style="115" customWidth="1"/>
    <col min="13" max="13" width="16.5" style="76" customWidth="1"/>
    <col min="14" max="14" width="18.1640625" style="77" customWidth="1"/>
    <col min="15" max="15" width="15.6640625" style="78" customWidth="1"/>
    <col min="16" max="16" width="12.33203125" style="78" customWidth="1"/>
    <col min="17" max="17" width="10.83203125" style="116" customWidth="1"/>
    <col min="18" max="18" width="10.6640625" style="116" customWidth="1"/>
    <col min="19" max="19" width="10.33203125" style="115" customWidth="1"/>
    <col min="20" max="20" width="18.1640625" style="116" customWidth="1"/>
    <col min="21" max="16384" width="9.33203125" style="78"/>
  </cols>
  <sheetData>
    <row r="1" spans="2:20" ht="35.25" customHeight="1">
      <c r="B1" s="656" t="s">
        <v>51</v>
      </c>
      <c r="C1" s="656"/>
      <c r="D1" s="656"/>
      <c r="E1" s="656"/>
      <c r="F1" s="656"/>
      <c r="G1" s="656"/>
      <c r="H1" s="656"/>
      <c r="I1" s="656"/>
      <c r="J1" s="656"/>
      <c r="K1" s="656"/>
      <c r="L1" s="656"/>
      <c r="Q1" s="78"/>
      <c r="R1" s="78"/>
      <c r="S1" s="78"/>
      <c r="T1" s="78"/>
    </row>
    <row r="2" spans="2:20" ht="22.5" customHeight="1">
      <c r="B2" s="559" t="s">
        <v>119</v>
      </c>
      <c r="C2" s="560"/>
      <c r="D2" s="560"/>
      <c r="E2" s="560"/>
      <c r="F2" s="560"/>
      <c r="G2" s="560"/>
      <c r="H2" s="560"/>
      <c r="I2" s="560"/>
      <c r="J2" s="560"/>
      <c r="K2" s="560"/>
      <c r="L2" s="560"/>
      <c r="Q2" s="78"/>
      <c r="R2" s="78"/>
      <c r="S2" s="78"/>
      <c r="T2" s="78"/>
    </row>
    <row r="3" spans="2:20" ht="22.5" customHeight="1">
      <c r="B3" s="559" t="s">
        <v>131</v>
      </c>
      <c r="C3" s="560"/>
      <c r="D3" s="560"/>
      <c r="E3" s="560"/>
      <c r="F3" s="560"/>
      <c r="G3" s="560"/>
      <c r="H3" s="560"/>
      <c r="I3" s="560"/>
      <c r="J3" s="560"/>
      <c r="K3" s="560"/>
      <c r="L3" s="560"/>
      <c r="Q3" s="78"/>
      <c r="R3" s="78"/>
      <c r="S3" s="78"/>
      <c r="T3" s="78"/>
    </row>
    <row r="4" spans="2:20">
      <c r="B4" s="562" t="s">
        <v>104</v>
      </c>
      <c r="C4" s="560"/>
      <c r="D4" s="560"/>
      <c r="E4" s="560"/>
      <c r="F4" s="560"/>
      <c r="G4" s="560"/>
      <c r="H4" s="560"/>
      <c r="I4" s="560"/>
      <c r="J4" s="560"/>
      <c r="K4" s="560"/>
      <c r="L4" s="560"/>
      <c r="Q4" s="78"/>
      <c r="R4" s="78"/>
      <c r="S4" s="78"/>
      <c r="T4" s="78"/>
    </row>
    <row r="5" spans="2:20">
      <c r="B5" s="562" t="s">
        <v>103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Q5" s="78"/>
      <c r="R5" s="78"/>
      <c r="S5" s="78"/>
      <c r="T5" s="78"/>
    </row>
    <row r="6" spans="2:20">
      <c r="B6" s="559" t="s">
        <v>314</v>
      </c>
      <c r="C6" s="560"/>
      <c r="D6" s="560"/>
      <c r="E6" s="560"/>
      <c r="F6" s="560"/>
      <c r="G6" s="560"/>
      <c r="H6" s="560"/>
      <c r="I6" s="560"/>
      <c r="J6" s="560"/>
      <c r="K6" s="560"/>
      <c r="L6" s="560"/>
      <c r="Q6" s="78"/>
      <c r="R6" s="78"/>
      <c r="S6" s="78"/>
      <c r="T6" s="78"/>
    </row>
    <row r="7" spans="2:20" ht="22.5" thickBot="1">
      <c r="B7" s="565" t="s">
        <v>56</v>
      </c>
      <c r="C7" s="565"/>
      <c r="D7" s="565"/>
      <c r="E7" s="565"/>
      <c r="F7" s="565"/>
      <c r="G7" s="565"/>
      <c r="H7" s="565"/>
      <c r="I7" s="565"/>
      <c r="J7" s="565"/>
      <c r="K7" s="565"/>
      <c r="L7" s="609" t="s">
        <v>56</v>
      </c>
      <c r="Q7" s="78"/>
      <c r="R7" s="78"/>
      <c r="S7" s="78"/>
      <c r="T7" s="78"/>
    </row>
    <row r="8" spans="2:20" ht="22.15" customHeight="1" thickTop="1">
      <c r="B8" s="653" t="s">
        <v>13</v>
      </c>
      <c r="C8" s="654" t="s">
        <v>15</v>
      </c>
      <c r="D8" s="655"/>
      <c r="E8" s="653" t="s">
        <v>16</v>
      </c>
      <c r="F8" s="653" t="s">
        <v>17</v>
      </c>
      <c r="G8" s="651" t="s">
        <v>18</v>
      </c>
      <c r="H8" s="652"/>
      <c r="I8" s="643" t="s">
        <v>19</v>
      </c>
      <c r="J8" s="644"/>
      <c r="K8" s="44" t="s">
        <v>20</v>
      </c>
      <c r="L8" s="153" t="s">
        <v>14</v>
      </c>
      <c r="Q8" s="78"/>
      <c r="R8" s="78"/>
      <c r="S8" s="78"/>
      <c r="T8" s="78"/>
    </row>
    <row r="9" spans="2:20" ht="22.15" customHeight="1">
      <c r="B9" s="607"/>
      <c r="C9" s="612"/>
      <c r="D9" s="613"/>
      <c r="E9" s="607"/>
      <c r="F9" s="607"/>
      <c r="G9" s="47" t="s">
        <v>52</v>
      </c>
      <c r="H9" s="72" t="s">
        <v>53</v>
      </c>
      <c r="I9" s="47" t="s">
        <v>52</v>
      </c>
      <c r="J9" s="72" t="s">
        <v>53</v>
      </c>
      <c r="K9" s="154" t="s">
        <v>54</v>
      </c>
      <c r="L9" s="49"/>
      <c r="Q9" s="78"/>
      <c r="R9" s="78"/>
      <c r="S9" s="78"/>
      <c r="T9" s="78"/>
    </row>
    <row r="10" spans="2:20" ht="22.15" customHeight="1">
      <c r="B10" s="50"/>
      <c r="C10" s="588" t="s">
        <v>99</v>
      </c>
      <c r="D10" s="589"/>
      <c r="E10" s="50"/>
      <c r="F10" s="165"/>
      <c r="G10" s="50"/>
      <c r="H10" s="50"/>
      <c r="I10" s="50"/>
      <c r="J10" s="50"/>
      <c r="K10" s="52"/>
      <c r="L10" s="155"/>
      <c r="Q10" s="78"/>
      <c r="R10" s="78"/>
      <c r="S10" s="78"/>
      <c r="T10" s="78"/>
    </row>
    <row r="11" spans="2:20" ht="22.15" customHeight="1">
      <c r="B11" s="54"/>
      <c r="C11" s="645" t="s">
        <v>100</v>
      </c>
      <c r="D11" s="646"/>
      <c r="E11" s="54"/>
      <c r="F11" s="164"/>
      <c r="G11" s="56"/>
      <c r="H11" s="54"/>
      <c r="I11" s="54"/>
      <c r="J11" s="84"/>
      <c r="K11" s="61"/>
      <c r="L11" s="95"/>
      <c r="Q11" s="78"/>
      <c r="R11" s="78"/>
      <c r="S11" s="78"/>
      <c r="T11" s="78"/>
    </row>
    <row r="12" spans="2:20" ht="22.15" customHeight="1">
      <c r="B12" s="53"/>
      <c r="C12" s="647" t="s">
        <v>160</v>
      </c>
      <c r="D12" s="648"/>
      <c r="E12" s="391"/>
      <c r="F12" s="118"/>
      <c r="G12" s="130"/>
      <c r="H12" s="118"/>
      <c r="I12" s="390"/>
      <c r="J12" s="118"/>
      <c r="K12" s="130"/>
      <c r="L12" s="68"/>
      <c r="Q12" s="78"/>
      <c r="R12" s="78"/>
      <c r="S12" s="78"/>
      <c r="T12" s="78"/>
    </row>
    <row r="13" spans="2:20" ht="22.15" customHeight="1">
      <c r="B13" s="97"/>
      <c r="C13" s="584" t="s">
        <v>203</v>
      </c>
      <c r="D13" s="585"/>
      <c r="E13" s="391" t="s">
        <v>120</v>
      </c>
      <c r="F13" s="129">
        <v>100</v>
      </c>
      <c r="G13" s="129"/>
      <c r="H13" s="129"/>
      <c r="I13" s="129"/>
      <c r="J13" s="129"/>
      <c r="K13" s="129"/>
      <c r="L13" s="65"/>
      <c r="Q13" s="78"/>
      <c r="R13" s="78"/>
      <c r="S13" s="78"/>
      <c r="T13" s="78"/>
    </row>
    <row r="14" spans="2:20" ht="22.15" customHeight="1">
      <c r="B14" s="97"/>
      <c r="C14" s="464" t="s">
        <v>204</v>
      </c>
      <c r="D14" s="401"/>
      <c r="E14" s="348"/>
      <c r="F14" s="449"/>
      <c r="G14" s="449"/>
      <c r="H14" s="129"/>
      <c r="I14" s="129"/>
      <c r="J14" s="129"/>
      <c r="K14" s="129"/>
      <c r="L14" s="65"/>
      <c r="Q14" s="78"/>
      <c r="R14" s="78"/>
      <c r="S14" s="78"/>
      <c r="T14" s="78"/>
    </row>
    <row r="15" spans="2:20" ht="22.15" customHeight="1">
      <c r="B15" s="120"/>
      <c r="C15" s="464" t="s">
        <v>205</v>
      </c>
      <c r="D15" s="401"/>
      <c r="E15" s="344" t="s">
        <v>120</v>
      </c>
      <c r="F15" s="410">
        <v>56</v>
      </c>
      <c r="G15" s="410"/>
      <c r="H15" s="129"/>
      <c r="I15" s="129"/>
      <c r="J15" s="129"/>
      <c r="K15" s="129"/>
      <c r="L15" s="163"/>
      <c r="Q15" s="78"/>
      <c r="R15" s="78"/>
      <c r="S15" s="78"/>
      <c r="T15" s="78"/>
    </row>
    <row r="16" spans="2:20" ht="22.15" customHeight="1">
      <c r="B16" s="66"/>
      <c r="C16" s="483" t="s">
        <v>206</v>
      </c>
      <c r="D16" s="401"/>
      <c r="E16" s="344"/>
      <c r="F16" s="100"/>
      <c r="G16" s="99"/>
      <c r="H16" s="98"/>
      <c r="I16" s="351"/>
      <c r="J16" s="98"/>
      <c r="K16" s="98"/>
      <c r="L16" s="68"/>
      <c r="Q16" s="78"/>
      <c r="R16" s="78"/>
      <c r="S16" s="78"/>
      <c r="T16" s="78"/>
    </row>
    <row r="17" spans="2:23" ht="22.15" customHeight="1">
      <c r="B17" s="59"/>
      <c r="C17" s="649"/>
      <c r="D17" s="650"/>
      <c r="E17" s="344"/>
      <c r="F17" s="100"/>
      <c r="G17" s="98"/>
      <c r="H17" s="118"/>
      <c r="I17" s="390"/>
      <c r="J17" s="118"/>
      <c r="K17" s="130"/>
      <c r="L17" s="68"/>
      <c r="Q17" s="78"/>
      <c r="R17" s="78"/>
      <c r="S17" s="78"/>
      <c r="T17" s="78"/>
    </row>
    <row r="18" spans="2:23" ht="22.15" customHeight="1">
      <c r="B18" s="66"/>
      <c r="C18" s="649"/>
      <c r="D18" s="650"/>
      <c r="E18" s="344"/>
      <c r="F18" s="100"/>
      <c r="G18" s="99"/>
      <c r="H18" s="98"/>
      <c r="I18" s="351"/>
      <c r="J18" s="98"/>
      <c r="K18" s="98"/>
      <c r="L18" s="68"/>
      <c r="Q18" s="78"/>
      <c r="R18" s="78"/>
      <c r="S18" s="78"/>
      <c r="T18" s="78"/>
    </row>
    <row r="19" spans="2:23" ht="22.15" customHeight="1">
      <c r="B19" s="57"/>
      <c r="C19" s="649"/>
      <c r="D19" s="650"/>
      <c r="E19" s="57"/>
      <c r="F19" s="55"/>
      <c r="G19" s="57"/>
      <c r="H19" s="57"/>
      <c r="I19" s="57"/>
      <c r="J19" s="57"/>
      <c r="K19" s="69"/>
      <c r="L19" s="62"/>
      <c r="Q19" s="78"/>
      <c r="R19" s="78"/>
      <c r="S19" s="78"/>
      <c r="T19" s="78"/>
    </row>
    <row r="20" spans="2:23" ht="22.15" customHeight="1">
      <c r="B20" s="57"/>
      <c r="C20" s="649"/>
      <c r="D20" s="650"/>
      <c r="E20" s="57"/>
      <c r="F20" s="55"/>
      <c r="G20" s="57"/>
      <c r="H20" s="57"/>
      <c r="I20" s="57"/>
      <c r="J20" s="57"/>
      <c r="K20" s="69"/>
      <c r="L20" s="62"/>
      <c r="Q20" s="78"/>
      <c r="R20" s="78"/>
      <c r="S20" s="78"/>
      <c r="T20" s="78"/>
    </row>
    <row r="21" spans="2:23" ht="22.15" customHeight="1">
      <c r="B21" s="57"/>
      <c r="C21" s="649"/>
      <c r="D21" s="650"/>
      <c r="E21" s="57"/>
      <c r="F21" s="55"/>
      <c r="G21" s="57"/>
      <c r="H21" s="57"/>
      <c r="I21" s="57"/>
      <c r="J21" s="57"/>
      <c r="K21" s="69"/>
      <c r="L21" s="62"/>
      <c r="Q21" s="78"/>
      <c r="R21" s="78"/>
      <c r="S21" s="78"/>
      <c r="T21" s="78"/>
    </row>
    <row r="22" spans="2:23" ht="22.15" customHeight="1">
      <c r="B22" s="57"/>
      <c r="C22" s="649"/>
      <c r="D22" s="650"/>
      <c r="E22" s="57"/>
      <c r="F22" s="55"/>
      <c r="G22" s="57"/>
      <c r="H22" s="57"/>
      <c r="I22" s="57"/>
      <c r="J22" s="57"/>
      <c r="K22" s="69"/>
      <c r="L22" s="62"/>
      <c r="Q22" s="78"/>
      <c r="R22" s="78"/>
      <c r="S22" s="78"/>
      <c r="T22" s="78"/>
    </row>
    <row r="23" spans="2:23" ht="22.15" customHeight="1">
      <c r="B23" s="57"/>
      <c r="C23" s="649"/>
      <c r="D23" s="650"/>
      <c r="E23" s="57"/>
      <c r="F23" s="55"/>
      <c r="G23" s="57"/>
      <c r="H23" s="57"/>
      <c r="I23" s="57"/>
      <c r="J23" s="57"/>
      <c r="K23" s="69"/>
      <c r="L23" s="62"/>
      <c r="M23" s="418"/>
      <c r="N23" s="419"/>
      <c r="O23" s="420"/>
      <c r="P23" s="420"/>
      <c r="Q23" s="420"/>
      <c r="R23" s="420"/>
      <c r="S23" s="420"/>
      <c r="T23" s="420"/>
      <c r="U23" s="420"/>
      <c r="V23" s="421"/>
      <c r="W23" s="421"/>
    </row>
    <row r="24" spans="2:23" ht="22.15" customHeight="1">
      <c r="B24" s="57"/>
      <c r="C24" s="649"/>
      <c r="D24" s="650"/>
      <c r="E24" s="57"/>
      <c r="F24" s="55"/>
      <c r="G24" s="57"/>
      <c r="H24" s="57"/>
      <c r="I24" s="57"/>
      <c r="J24" s="57"/>
      <c r="K24" s="69"/>
      <c r="L24" s="62"/>
      <c r="M24" s="418"/>
      <c r="N24" s="419"/>
      <c r="O24" s="420"/>
      <c r="P24" s="420"/>
      <c r="Q24" s="420"/>
      <c r="R24" s="420"/>
      <c r="S24" s="420"/>
      <c r="T24" s="420"/>
      <c r="U24" s="420"/>
      <c r="V24" s="421"/>
      <c r="W24" s="421"/>
    </row>
    <row r="25" spans="2:23" ht="22.15" customHeight="1">
      <c r="B25" s="57"/>
      <c r="C25" s="649"/>
      <c r="D25" s="650"/>
      <c r="E25" s="57"/>
      <c r="F25" s="55"/>
      <c r="G25" s="57"/>
      <c r="H25" s="57"/>
      <c r="I25" s="57"/>
      <c r="J25" s="57"/>
      <c r="K25" s="69"/>
      <c r="L25" s="62"/>
      <c r="Q25" s="78"/>
      <c r="R25" s="78"/>
      <c r="S25" s="78"/>
      <c r="T25" s="78"/>
    </row>
    <row r="26" spans="2:23" ht="22.15" customHeight="1">
      <c r="B26" s="57"/>
      <c r="C26" s="649"/>
      <c r="D26" s="650"/>
      <c r="E26" s="57"/>
      <c r="F26" s="55"/>
      <c r="G26" s="57"/>
      <c r="H26" s="57"/>
      <c r="I26" s="57"/>
      <c r="J26" s="57"/>
      <c r="K26" s="69"/>
      <c r="L26" s="62"/>
      <c r="Q26" s="78"/>
      <c r="R26" s="78"/>
      <c r="S26" s="78"/>
      <c r="T26" s="78"/>
    </row>
    <row r="27" spans="2:23" ht="22.15" customHeight="1">
      <c r="B27" s="57"/>
      <c r="C27" s="649"/>
      <c r="D27" s="650"/>
      <c r="E27" s="57"/>
      <c r="F27" s="55"/>
      <c r="G27" s="57"/>
      <c r="H27" s="57"/>
      <c r="I27" s="57"/>
      <c r="J27" s="57"/>
      <c r="K27" s="69"/>
      <c r="L27" s="62"/>
      <c r="Q27" s="78"/>
      <c r="R27" s="78"/>
      <c r="S27" s="78"/>
      <c r="T27" s="78"/>
    </row>
    <row r="28" spans="2:23" ht="22.15" customHeight="1">
      <c r="B28" s="57"/>
      <c r="C28" s="649"/>
      <c r="D28" s="650"/>
      <c r="E28" s="57"/>
      <c r="F28" s="55"/>
      <c r="G28" s="57"/>
      <c r="H28" s="57"/>
      <c r="I28" s="57"/>
      <c r="J28" s="57"/>
      <c r="K28" s="69"/>
      <c r="L28" s="62"/>
      <c r="Q28" s="78"/>
      <c r="R28" s="78"/>
      <c r="S28" s="78"/>
      <c r="T28" s="78"/>
    </row>
    <row r="29" spans="2:23" ht="22.15" customHeight="1">
      <c r="B29" s="57"/>
      <c r="C29" s="649"/>
      <c r="D29" s="650"/>
      <c r="E29" s="54"/>
      <c r="F29" s="55"/>
      <c r="G29" s="57"/>
      <c r="H29" s="54"/>
      <c r="I29" s="57"/>
      <c r="J29" s="57"/>
      <c r="K29" s="69"/>
      <c r="L29" s="62"/>
      <c r="Q29" s="78"/>
      <c r="R29" s="78"/>
      <c r="S29" s="78"/>
      <c r="T29" s="78"/>
    </row>
    <row r="30" spans="2:23" ht="22.15" customHeight="1">
      <c r="B30" s="57"/>
      <c r="C30" s="649"/>
      <c r="D30" s="650"/>
      <c r="E30" s="54"/>
      <c r="F30" s="55"/>
      <c r="G30" s="57"/>
      <c r="H30" s="54"/>
      <c r="I30" s="57"/>
      <c r="J30" s="57"/>
      <c r="K30" s="69"/>
      <c r="L30" s="62"/>
      <c r="Q30" s="78"/>
      <c r="R30" s="78"/>
      <c r="S30" s="78"/>
      <c r="T30" s="78"/>
    </row>
    <row r="31" spans="2:23" ht="22.15" customHeight="1">
      <c r="B31" s="57"/>
      <c r="C31" s="649"/>
      <c r="D31" s="650"/>
      <c r="E31" s="54"/>
      <c r="F31" s="55"/>
      <c r="G31" s="57"/>
      <c r="H31" s="54"/>
      <c r="I31" s="57"/>
      <c r="J31" s="57"/>
      <c r="K31" s="69"/>
      <c r="L31" s="62"/>
      <c r="Q31" s="78"/>
      <c r="R31" s="78"/>
      <c r="S31" s="78"/>
      <c r="T31" s="78"/>
    </row>
    <row r="32" spans="2:23" ht="22.15" customHeight="1">
      <c r="B32" s="57"/>
      <c r="C32" s="649"/>
      <c r="D32" s="650"/>
      <c r="E32" s="54"/>
      <c r="F32" s="55"/>
      <c r="G32" s="57"/>
      <c r="H32" s="54"/>
      <c r="I32" s="57"/>
      <c r="J32" s="57"/>
      <c r="K32" s="69"/>
      <c r="L32" s="62"/>
      <c r="Q32" s="78"/>
      <c r="R32" s="78"/>
      <c r="S32" s="78"/>
      <c r="T32" s="78"/>
    </row>
    <row r="33" spans="2:20" ht="22.15" customHeight="1">
      <c r="B33" s="57"/>
      <c r="C33" s="649"/>
      <c r="D33" s="650"/>
      <c r="E33" s="54"/>
      <c r="F33" s="55"/>
      <c r="G33" s="57"/>
      <c r="H33" s="54"/>
      <c r="I33" s="57"/>
      <c r="J33" s="57"/>
      <c r="K33" s="69"/>
      <c r="L33" s="62"/>
      <c r="Q33" s="78"/>
      <c r="R33" s="78"/>
      <c r="S33" s="78"/>
      <c r="T33" s="78"/>
    </row>
    <row r="34" spans="2:20" ht="22.15" customHeight="1">
      <c r="B34" s="57"/>
      <c r="C34" s="649"/>
      <c r="D34" s="650"/>
      <c r="E34" s="54"/>
      <c r="F34" s="55"/>
      <c r="G34" s="57"/>
      <c r="H34" s="54"/>
      <c r="I34" s="57"/>
      <c r="J34" s="57"/>
      <c r="K34" s="69"/>
      <c r="L34" s="62"/>
      <c r="Q34" s="78"/>
      <c r="R34" s="78"/>
      <c r="S34" s="78"/>
      <c r="T34" s="78"/>
    </row>
    <row r="35" spans="2:20" ht="22.15" customHeight="1">
      <c r="B35" s="57"/>
      <c r="C35" s="649"/>
      <c r="D35" s="650"/>
      <c r="E35" s="54"/>
      <c r="F35" s="55"/>
      <c r="G35" s="57"/>
      <c r="H35" s="54"/>
      <c r="I35" s="57"/>
      <c r="J35" s="57"/>
      <c r="K35" s="69"/>
      <c r="L35" s="62"/>
      <c r="Q35" s="78"/>
      <c r="R35" s="78"/>
      <c r="S35" s="78"/>
      <c r="T35" s="78"/>
    </row>
    <row r="36" spans="2:20" ht="22.15" customHeight="1">
      <c r="B36" s="57"/>
      <c r="C36" s="649"/>
      <c r="D36" s="650"/>
      <c r="E36" s="54"/>
      <c r="F36" s="55"/>
      <c r="G36" s="57"/>
      <c r="H36" s="54"/>
      <c r="I36" s="57"/>
      <c r="J36" s="57"/>
      <c r="K36" s="69"/>
      <c r="L36" s="62"/>
      <c r="Q36" s="78"/>
      <c r="R36" s="78"/>
      <c r="S36" s="78"/>
      <c r="T36" s="78"/>
    </row>
    <row r="37" spans="2:20" ht="22.15" customHeight="1">
      <c r="B37" s="57"/>
      <c r="C37" s="649"/>
      <c r="D37" s="650"/>
      <c r="E37" s="54"/>
      <c r="F37" s="55"/>
      <c r="G37" s="57"/>
      <c r="H37" s="54"/>
      <c r="I37" s="57"/>
      <c r="J37" s="57"/>
      <c r="K37" s="69"/>
      <c r="L37" s="62"/>
      <c r="Q37" s="78"/>
      <c r="R37" s="78"/>
      <c r="S37" s="78"/>
      <c r="T37" s="78"/>
    </row>
    <row r="38" spans="2:20" ht="22.15" customHeight="1">
      <c r="B38" s="57"/>
      <c r="C38" s="649"/>
      <c r="D38" s="650"/>
      <c r="E38" s="54"/>
      <c r="F38" s="55"/>
      <c r="G38" s="57"/>
      <c r="H38" s="54"/>
      <c r="I38" s="57"/>
      <c r="J38" s="57"/>
      <c r="K38" s="69"/>
      <c r="L38" s="62"/>
      <c r="Q38" s="78"/>
      <c r="R38" s="78"/>
      <c r="S38" s="78"/>
      <c r="T38" s="78"/>
    </row>
    <row r="39" spans="2:20" ht="22.15" customHeight="1">
      <c r="B39" s="57"/>
      <c r="C39" s="649"/>
      <c r="D39" s="650"/>
      <c r="E39" s="54"/>
      <c r="F39" s="55"/>
      <c r="G39" s="57"/>
      <c r="H39" s="54"/>
      <c r="I39" s="57"/>
      <c r="J39" s="57"/>
      <c r="K39" s="69"/>
      <c r="L39" s="62"/>
      <c r="Q39" s="78"/>
      <c r="R39" s="78"/>
      <c r="S39" s="78"/>
      <c r="T39" s="78"/>
    </row>
    <row r="40" spans="2:20" ht="22.15" customHeight="1">
      <c r="B40" s="86"/>
      <c r="C40" s="649"/>
      <c r="D40" s="650"/>
      <c r="E40" s="84"/>
      <c r="F40" s="85"/>
      <c r="G40" s="86"/>
      <c r="H40" s="84"/>
      <c r="I40" s="86"/>
      <c r="J40" s="86"/>
      <c r="K40" s="64"/>
      <c r="L40" s="87"/>
      <c r="Q40" s="78"/>
      <c r="R40" s="78"/>
      <c r="S40" s="78"/>
      <c r="T40" s="78"/>
    </row>
    <row r="41" spans="2:20" ht="22.15" customHeight="1">
      <c r="B41" s="88"/>
      <c r="C41" s="582" t="s">
        <v>94</v>
      </c>
      <c r="D41" s="583"/>
      <c r="E41" s="88"/>
      <c r="F41" s="89"/>
      <c r="G41" s="88"/>
      <c r="H41" s="88"/>
      <c r="I41" s="90"/>
      <c r="J41" s="88"/>
      <c r="K41" s="91"/>
      <c r="L41" s="92"/>
      <c r="Q41" s="78"/>
      <c r="R41" s="78"/>
      <c r="S41" s="78"/>
      <c r="T41" s="78"/>
    </row>
    <row r="42" spans="2:20">
      <c r="M42" s="114"/>
      <c r="N42" s="78"/>
      <c r="Q42" s="78"/>
      <c r="R42" s="78"/>
      <c r="S42" s="78"/>
      <c r="T42" s="78"/>
    </row>
  </sheetData>
  <mergeCells count="42">
    <mergeCell ref="B1:L1"/>
    <mergeCell ref="C31:D31"/>
    <mergeCell ref="C32:D32"/>
    <mergeCell ref="C33:D33"/>
    <mergeCell ref="C34:D34"/>
    <mergeCell ref="C28:D28"/>
    <mergeCell ref="C29:D29"/>
    <mergeCell ref="C30:D30"/>
    <mergeCell ref="B2:L2"/>
    <mergeCell ref="B4:L4"/>
    <mergeCell ref="B5:L5"/>
    <mergeCell ref="B6:L6"/>
    <mergeCell ref="B7:L7"/>
    <mergeCell ref="C10:D10"/>
    <mergeCell ref="B3:L3"/>
    <mergeCell ref="B8:B9"/>
    <mergeCell ref="G8:H8"/>
    <mergeCell ref="E8:E9"/>
    <mergeCell ref="F8:F9"/>
    <mergeCell ref="C27:D27"/>
    <mergeCell ref="C19:D19"/>
    <mergeCell ref="C20:D20"/>
    <mergeCell ref="C13:D13"/>
    <mergeCell ref="C8:D9"/>
    <mergeCell ref="C18:D18"/>
    <mergeCell ref="C17:D17"/>
    <mergeCell ref="I8:J8"/>
    <mergeCell ref="C41:D41"/>
    <mergeCell ref="C11:D11"/>
    <mergeCell ref="C12:D12"/>
    <mergeCell ref="C23:D23"/>
    <mergeCell ref="C24:D24"/>
    <mergeCell ref="C36:D36"/>
    <mergeCell ref="C21:D21"/>
    <mergeCell ref="C22:D22"/>
    <mergeCell ref="C39:D39"/>
    <mergeCell ref="C40:D40"/>
    <mergeCell ref="C25:D25"/>
    <mergeCell ref="C26:D26"/>
    <mergeCell ref="C37:D37"/>
    <mergeCell ref="C38:D38"/>
    <mergeCell ref="C35:D35"/>
  </mergeCells>
  <phoneticPr fontId="44" type="noConversion"/>
  <pageMargins left="0.31496062992125984" right="0.23622047244094491" top="0.74803149606299213" bottom="0.74803149606299213" header="0.31496062992125984" footer="0.31496062992125984"/>
  <pageSetup scale="77" orientation="portrait" verticalDpi="4294967293" r:id="rId1"/>
  <headerFooter>
    <oddHeader>&amp;R&amp;"Angsana New,ธรรมดา"&amp;14แบบปร.4(ข)แผ่น &amp;P/&amp;N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01080"/>
  </sheetPr>
  <dimension ref="A1:T20"/>
  <sheetViews>
    <sheetView view="pageLayout" topLeftCell="B37" zoomScaleSheetLayoutView="100" workbookViewId="0">
      <selection activeCell="F12" sqref="F12"/>
    </sheetView>
  </sheetViews>
  <sheetFormatPr defaultRowHeight="21.75"/>
  <cols>
    <col min="1" max="1" width="6.83203125" style="78" hidden="1" customWidth="1"/>
    <col min="2" max="2" width="5.83203125" style="78" customWidth="1"/>
    <col min="3" max="3" width="9.5" style="135" customWidth="1"/>
    <col min="4" max="4" width="41.1640625" style="78" customWidth="1"/>
    <col min="5" max="5" width="7.6640625" style="78" customWidth="1"/>
    <col min="6" max="6" width="8.5" style="78" customWidth="1"/>
    <col min="7" max="8" width="12.6640625" style="136" customWidth="1"/>
    <col min="9" max="9" width="12.1640625" style="136" bestFit="1" customWidth="1"/>
    <col min="10" max="10" width="11" style="115" customWidth="1"/>
    <col min="11" max="11" width="15.5" style="137" customWidth="1"/>
    <col min="12" max="12" width="10.6640625" style="115" customWidth="1"/>
    <col min="13" max="13" width="16.5" style="76" customWidth="1"/>
    <col min="14" max="14" width="18.1640625" style="77" customWidth="1"/>
    <col min="15" max="15" width="15.6640625" style="78" customWidth="1"/>
    <col min="16" max="16" width="12.33203125" style="78" customWidth="1"/>
    <col min="17" max="17" width="10.83203125" style="116" customWidth="1"/>
    <col min="18" max="18" width="10.6640625" style="116" customWidth="1"/>
    <col min="19" max="19" width="10.33203125" style="115" customWidth="1"/>
    <col min="20" max="20" width="14.6640625" style="116" customWidth="1"/>
    <col min="21" max="16384" width="9.33203125" style="78"/>
  </cols>
  <sheetData>
    <row r="1" spans="2:20" ht="27" customHeight="1">
      <c r="B1" s="656" t="s">
        <v>106</v>
      </c>
      <c r="C1" s="656"/>
      <c r="D1" s="656"/>
      <c r="E1" s="656"/>
      <c r="F1" s="656"/>
      <c r="G1" s="656"/>
      <c r="H1" s="656"/>
      <c r="I1" s="656"/>
      <c r="J1" s="656"/>
      <c r="K1" s="656"/>
      <c r="L1" s="656"/>
      <c r="Q1" s="78"/>
      <c r="R1" s="78"/>
      <c r="S1" s="78"/>
      <c r="T1" s="78"/>
    </row>
    <row r="2" spans="2:20" ht="22.5" customHeight="1">
      <c r="B2" s="660" t="s">
        <v>107</v>
      </c>
      <c r="C2" s="661"/>
      <c r="D2" s="661"/>
      <c r="E2" s="661"/>
      <c r="F2" s="661"/>
      <c r="G2" s="661"/>
      <c r="H2" s="661"/>
      <c r="I2" s="661"/>
      <c r="J2" s="661"/>
      <c r="K2" s="661"/>
      <c r="L2" s="662"/>
      <c r="Q2" s="78"/>
      <c r="R2" s="78"/>
      <c r="S2" s="78"/>
      <c r="T2" s="78"/>
    </row>
    <row r="3" spans="2:20" ht="22.5" customHeight="1">
      <c r="B3" s="605" t="s">
        <v>309</v>
      </c>
      <c r="C3" s="560"/>
      <c r="D3" s="560"/>
      <c r="E3" s="560"/>
      <c r="F3" s="560"/>
      <c r="G3" s="560"/>
      <c r="H3" s="560"/>
      <c r="I3" s="560"/>
      <c r="J3" s="560"/>
      <c r="K3" s="560"/>
      <c r="L3" s="560"/>
      <c r="N3" s="161"/>
      <c r="O3" s="161"/>
      <c r="P3" s="161"/>
      <c r="Q3" s="161"/>
      <c r="R3" s="161"/>
      <c r="S3" s="161"/>
      <c r="T3" s="135"/>
    </row>
    <row r="4" spans="2:20">
      <c r="B4" s="560" t="s">
        <v>104</v>
      </c>
      <c r="C4" s="560"/>
      <c r="D4" s="560"/>
      <c r="E4" s="560"/>
      <c r="F4" s="560"/>
      <c r="G4" s="560"/>
      <c r="H4" s="560"/>
      <c r="I4" s="560"/>
      <c r="J4" s="560"/>
      <c r="K4" s="560"/>
      <c r="L4" s="560"/>
      <c r="N4" s="161"/>
      <c r="O4" s="161"/>
      <c r="P4" s="161"/>
      <c r="Q4" s="161"/>
      <c r="R4" s="161"/>
      <c r="S4" s="161"/>
      <c r="T4" s="135"/>
    </row>
    <row r="5" spans="2:20">
      <c r="B5" s="560" t="s">
        <v>103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N5" s="161"/>
      <c r="O5" s="161"/>
      <c r="P5" s="161"/>
      <c r="Q5" s="161"/>
      <c r="R5" s="161"/>
      <c r="S5" s="161"/>
      <c r="T5" s="135"/>
    </row>
    <row r="6" spans="2:20">
      <c r="B6" s="605" t="s">
        <v>310</v>
      </c>
      <c r="C6" s="560"/>
      <c r="D6" s="560"/>
      <c r="E6" s="560"/>
      <c r="F6" s="560"/>
      <c r="G6" s="560"/>
      <c r="H6" s="560"/>
      <c r="I6" s="560"/>
      <c r="J6" s="560"/>
      <c r="K6" s="560"/>
      <c r="L6" s="560"/>
      <c r="N6" s="161"/>
      <c r="O6" s="161"/>
      <c r="P6" s="161"/>
      <c r="Q6" s="161"/>
      <c r="R6" s="161"/>
      <c r="S6" s="161"/>
      <c r="T6" s="135"/>
    </row>
    <row r="7" spans="2:20" ht="22.5" thickBot="1">
      <c r="B7" s="608" t="s">
        <v>56</v>
      </c>
      <c r="C7" s="565"/>
      <c r="D7" s="565"/>
      <c r="E7" s="565"/>
      <c r="F7" s="565"/>
      <c r="G7" s="565"/>
      <c r="H7" s="565"/>
      <c r="I7" s="565"/>
      <c r="J7" s="565"/>
      <c r="K7" s="565"/>
      <c r="L7" s="609" t="s">
        <v>56</v>
      </c>
      <c r="N7" s="161"/>
      <c r="O7" s="161"/>
      <c r="P7" s="161"/>
      <c r="Q7" s="161"/>
      <c r="R7" s="161"/>
      <c r="S7" s="162"/>
      <c r="T7" s="135"/>
    </row>
    <row r="8" spans="2:20" ht="22.15" customHeight="1" thickTop="1">
      <c r="B8" s="37" t="s">
        <v>13</v>
      </c>
      <c r="C8" s="38" t="s">
        <v>15</v>
      </c>
      <c r="D8" s="38"/>
      <c r="E8" s="37" t="s">
        <v>16</v>
      </c>
      <c r="F8" s="39" t="s">
        <v>17</v>
      </c>
      <c r="G8" s="40" t="s">
        <v>18</v>
      </c>
      <c r="H8" s="41"/>
      <c r="I8" s="42" t="s">
        <v>19</v>
      </c>
      <c r="J8" s="43"/>
      <c r="K8" s="44" t="s">
        <v>20</v>
      </c>
      <c r="L8" s="153" t="s">
        <v>14</v>
      </c>
      <c r="N8" s="150"/>
      <c r="O8" s="135"/>
      <c r="P8" s="135"/>
      <c r="Q8" s="135"/>
      <c r="R8" s="135"/>
      <c r="S8" s="135"/>
      <c r="T8" s="135"/>
    </row>
    <row r="9" spans="2:20" ht="22.15" customHeight="1">
      <c r="B9" s="45" t="s">
        <v>10</v>
      </c>
      <c r="C9" s="46"/>
      <c r="D9" s="46"/>
      <c r="E9" s="45"/>
      <c r="F9" s="46"/>
      <c r="G9" s="47" t="s">
        <v>52</v>
      </c>
      <c r="H9" s="72" t="s">
        <v>53</v>
      </c>
      <c r="I9" s="47" t="s">
        <v>52</v>
      </c>
      <c r="J9" s="72" t="s">
        <v>53</v>
      </c>
      <c r="K9" s="154" t="s">
        <v>54</v>
      </c>
      <c r="L9" s="49"/>
      <c r="N9" s="150"/>
      <c r="O9" s="135"/>
      <c r="P9" s="135"/>
      <c r="Q9" s="135"/>
      <c r="R9" s="135"/>
      <c r="S9" s="135"/>
      <c r="T9" s="135"/>
    </row>
    <row r="10" spans="2:20" ht="22.15" customHeight="1">
      <c r="B10" s="50"/>
      <c r="C10" s="588" t="s">
        <v>91</v>
      </c>
      <c r="D10" s="589"/>
      <c r="E10" s="50"/>
      <c r="F10" s="51"/>
      <c r="G10" s="50"/>
      <c r="H10" s="50"/>
      <c r="I10" s="50"/>
      <c r="J10" s="50"/>
      <c r="K10" s="52"/>
      <c r="L10" s="155"/>
      <c r="N10" s="150"/>
      <c r="O10" s="135"/>
      <c r="P10" s="135"/>
      <c r="Q10" s="135"/>
      <c r="R10" s="135"/>
      <c r="S10" s="135"/>
      <c r="T10" s="135"/>
    </row>
    <row r="11" spans="2:20" ht="22.15" customHeight="1">
      <c r="B11" s="54"/>
      <c r="C11" s="592" t="s">
        <v>92</v>
      </c>
      <c r="D11" s="593"/>
      <c r="E11" s="54"/>
      <c r="F11" s="55"/>
      <c r="G11" s="56"/>
      <c r="H11" s="54"/>
      <c r="I11" s="54"/>
      <c r="J11" s="84"/>
      <c r="K11" s="61"/>
      <c r="L11" s="95"/>
      <c r="N11" s="659"/>
      <c r="O11" s="659"/>
      <c r="P11" s="659"/>
      <c r="Q11" s="659"/>
      <c r="R11" s="659"/>
      <c r="S11" s="659"/>
      <c r="T11" s="135"/>
    </row>
    <row r="12" spans="2:20" ht="22.15" customHeight="1">
      <c r="B12" s="53"/>
      <c r="C12" s="657" t="s">
        <v>73</v>
      </c>
      <c r="D12" s="658"/>
      <c r="E12" s="59"/>
      <c r="F12" s="63"/>
      <c r="G12" s="59"/>
      <c r="H12" s="59"/>
      <c r="I12" s="156"/>
      <c r="J12" s="59"/>
      <c r="K12" s="64"/>
      <c r="L12" s="65"/>
      <c r="N12" s="659"/>
      <c r="O12" s="659"/>
      <c r="P12" s="659"/>
      <c r="Q12" s="659"/>
      <c r="R12" s="659"/>
      <c r="S12" s="659"/>
      <c r="T12" s="135"/>
    </row>
    <row r="13" spans="2:20">
      <c r="B13" s="124"/>
      <c r="C13" s="157"/>
      <c r="D13" s="157"/>
      <c r="E13" s="124"/>
      <c r="F13" s="124"/>
      <c r="G13" s="158"/>
      <c r="H13" s="158"/>
      <c r="I13" s="158"/>
      <c r="J13" s="158"/>
      <c r="K13" s="64">
        <v>0</v>
      </c>
      <c r="L13" s="124"/>
      <c r="M13" s="114"/>
      <c r="N13" s="78"/>
      <c r="Q13" s="78"/>
      <c r="R13" s="78"/>
      <c r="S13" s="78"/>
      <c r="T13" s="78"/>
    </row>
    <row r="14" spans="2:20" ht="22.15" customHeight="1">
      <c r="B14" s="124"/>
      <c r="C14" s="157"/>
      <c r="D14" s="157"/>
      <c r="E14" s="124"/>
      <c r="F14" s="124"/>
      <c r="G14" s="158"/>
      <c r="H14" s="158"/>
      <c r="I14" s="158"/>
      <c r="J14" s="158"/>
      <c r="K14" s="64"/>
      <c r="L14" s="159"/>
      <c r="M14" s="114"/>
      <c r="Q14" s="78"/>
      <c r="R14" s="78"/>
      <c r="S14" s="78"/>
      <c r="T14" s="78"/>
    </row>
    <row r="15" spans="2:20" ht="22.15" customHeight="1">
      <c r="B15" s="57"/>
      <c r="C15" s="160"/>
      <c r="D15" s="160"/>
      <c r="E15" s="54"/>
      <c r="F15" s="124"/>
      <c r="G15" s="158"/>
      <c r="H15" s="158"/>
      <c r="I15" s="158"/>
      <c r="J15" s="158"/>
      <c r="K15" s="64"/>
      <c r="L15" s="62"/>
      <c r="Q15" s="78"/>
      <c r="R15" s="78"/>
      <c r="S15" s="78"/>
      <c r="T15" s="78"/>
    </row>
    <row r="16" spans="2:20" ht="22.15" customHeight="1">
      <c r="B16" s="57"/>
      <c r="C16" s="160"/>
      <c r="D16" s="160"/>
      <c r="E16" s="54"/>
      <c r="F16" s="124"/>
      <c r="G16" s="158"/>
      <c r="H16" s="158"/>
      <c r="I16" s="158"/>
      <c r="J16" s="158"/>
      <c r="K16" s="64"/>
      <c r="L16" s="62"/>
      <c r="Q16" s="78"/>
      <c r="R16" s="78"/>
      <c r="S16" s="78"/>
      <c r="T16" s="78"/>
    </row>
    <row r="17" spans="2:20" ht="22.15" customHeight="1">
      <c r="B17" s="57"/>
      <c r="C17" s="81"/>
      <c r="D17" s="82"/>
      <c r="E17" s="54"/>
      <c r="F17" s="55"/>
      <c r="G17" s="57"/>
      <c r="H17" s="54"/>
      <c r="I17" s="57"/>
      <c r="J17" s="57"/>
      <c r="K17" s="69"/>
      <c r="L17" s="62"/>
      <c r="Q17" s="78"/>
      <c r="R17" s="78"/>
      <c r="S17" s="78"/>
      <c r="T17" s="78"/>
    </row>
    <row r="18" spans="2:20" ht="22.15" customHeight="1">
      <c r="B18" s="86"/>
      <c r="C18" s="83"/>
      <c r="D18" s="82"/>
      <c r="E18" s="84"/>
      <c r="F18" s="85"/>
      <c r="G18" s="86"/>
      <c r="H18" s="84"/>
      <c r="I18" s="86"/>
      <c r="J18" s="86"/>
      <c r="K18" s="64"/>
      <c r="L18" s="87"/>
      <c r="Q18" s="78"/>
      <c r="R18" s="78"/>
      <c r="S18" s="78"/>
      <c r="T18" s="78"/>
    </row>
    <row r="19" spans="2:20" ht="22.15" customHeight="1">
      <c r="B19" s="88"/>
      <c r="C19" s="582" t="s">
        <v>93</v>
      </c>
      <c r="D19" s="583"/>
      <c r="E19" s="88"/>
      <c r="F19" s="89"/>
      <c r="G19" s="88"/>
      <c r="H19" s="88"/>
      <c r="I19" s="90"/>
      <c r="J19" s="88"/>
      <c r="K19" s="91">
        <f>SUM(K11:K18)</f>
        <v>0</v>
      </c>
      <c r="L19" s="92"/>
      <c r="Q19" s="78"/>
      <c r="R19" s="78"/>
      <c r="S19" s="78"/>
      <c r="T19" s="78"/>
    </row>
    <row r="20" spans="2:20">
      <c r="M20" s="114"/>
      <c r="N20" s="78"/>
      <c r="Q20" s="78"/>
      <c r="R20" s="78"/>
      <c r="S20" s="78"/>
      <c r="T20" s="78"/>
    </row>
  </sheetData>
  <mergeCells count="13">
    <mergeCell ref="N11:S11"/>
    <mergeCell ref="N12:S12"/>
    <mergeCell ref="B2:L2"/>
    <mergeCell ref="B4:L4"/>
    <mergeCell ref="B5:L5"/>
    <mergeCell ref="B6:L6"/>
    <mergeCell ref="B7:L7"/>
    <mergeCell ref="B3:L3"/>
    <mergeCell ref="C19:D19"/>
    <mergeCell ref="C11:D11"/>
    <mergeCell ref="C12:D12"/>
    <mergeCell ref="C10:D10"/>
    <mergeCell ref="B1:L1"/>
  </mergeCells>
  <phoneticPr fontId="44" type="noConversion"/>
  <pageMargins left="0.31496062992125984" right="0.23622047244094491" top="0.74803149606299213" bottom="0.74803149606299213" header="0.31496062992125984" footer="0.31496062992125984"/>
  <pageSetup scale="77" orientation="portrait" verticalDpi="4294967293" r:id="rId1"/>
  <headerFooter>
    <oddHeader>&amp;R&amp;"Angsana New,ธรรมดา"&amp;14แบบปร.4(พ)แผ่น &amp;P/&amp;N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B1:J69"/>
  <sheetViews>
    <sheetView showGridLines="0" tabSelected="1" topLeftCell="B1" workbookViewId="0">
      <selection activeCell="M10" sqref="M10"/>
    </sheetView>
  </sheetViews>
  <sheetFormatPr defaultRowHeight="21"/>
  <cols>
    <col min="1" max="1" width="7.6640625" style="1" customWidth="1"/>
    <col min="2" max="2" width="26.1640625" style="1" customWidth="1"/>
    <col min="3" max="3" width="18.83203125" style="1" customWidth="1"/>
    <col min="4" max="4" width="21" style="1" customWidth="1"/>
    <col min="5" max="5" width="14.33203125" style="1" customWidth="1"/>
    <col min="6" max="6" width="21.5" style="1" customWidth="1"/>
    <col min="7" max="7" width="18.33203125" style="1" customWidth="1"/>
    <col min="8" max="8" width="22.1640625" style="1" customWidth="1"/>
    <col min="9" max="9" width="12" style="1" customWidth="1"/>
    <col min="10" max="10" width="19.6640625" style="1" customWidth="1"/>
    <col min="11" max="16384" width="9.33203125" style="1"/>
  </cols>
  <sheetData>
    <row r="1" spans="2:7" ht="21.75" thickBot="1"/>
    <row r="2" spans="2:7" ht="35.25" thickBot="1">
      <c r="B2" s="666" t="s">
        <v>46</v>
      </c>
      <c r="C2" s="667"/>
      <c r="D2" s="667"/>
      <c r="E2" s="667"/>
      <c r="F2" s="668" t="s">
        <v>22</v>
      </c>
      <c r="G2" s="669"/>
    </row>
    <row r="3" spans="2:7" ht="26.25" customHeight="1">
      <c r="B3" s="2" t="s">
        <v>118</v>
      </c>
      <c r="C3" s="3"/>
      <c r="D3" s="3"/>
      <c r="E3" s="4"/>
      <c r="F3" s="369" t="s">
        <v>23</v>
      </c>
      <c r="G3" s="5">
        <v>0</v>
      </c>
    </row>
    <row r="4" spans="2:7" ht="27" customHeight="1">
      <c r="B4" s="670" t="s">
        <v>47</v>
      </c>
      <c r="C4" s="671"/>
      <c r="D4" s="671"/>
      <c r="E4" s="6"/>
      <c r="F4" s="369" t="s">
        <v>24</v>
      </c>
      <c r="G4" s="5">
        <v>0</v>
      </c>
    </row>
    <row r="5" spans="2:7" ht="23.25">
      <c r="B5" s="7" t="s">
        <v>48</v>
      </c>
      <c r="C5" s="8"/>
      <c r="D5" s="9">
        <f>'[3](ปร6)'!F13</f>
        <v>141150</v>
      </c>
      <c r="E5" s="6" t="s">
        <v>49</v>
      </c>
      <c r="F5" s="369" t="s">
        <v>25</v>
      </c>
      <c r="G5" s="10">
        <v>0.06</v>
      </c>
    </row>
    <row r="6" spans="2:7" ht="32.25" customHeight="1">
      <c r="B6" s="11" t="s">
        <v>27</v>
      </c>
      <c r="C6" s="672" t="s">
        <v>41</v>
      </c>
      <c r="D6" s="672"/>
      <c r="E6" s="6"/>
      <c r="F6" s="369" t="s">
        <v>26</v>
      </c>
      <c r="G6" s="5">
        <v>7.0000000000000007E-2</v>
      </c>
    </row>
    <row r="7" spans="2:7" ht="16.5" customHeight="1" thickBot="1">
      <c r="B7" s="12"/>
      <c r="C7" s="8"/>
      <c r="D7" s="8"/>
      <c r="E7" s="6"/>
      <c r="F7" s="13"/>
      <c r="G7" s="370"/>
    </row>
    <row r="8" spans="2:7" ht="22.5" thickTop="1">
      <c r="B8" s="14" t="s">
        <v>30</v>
      </c>
      <c r="C8" s="15">
        <f>IF(C9&lt;499999,500000,VLOOKUP(C9,factor_table,1,TRUE))</f>
        <v>500000</v>
      </c>
      <c r="D8" s="16" t="s">
        <v>31</v>
      </c>
      <c r="E8" s="6"/>
      <c r="F8" s="17" t="s">
        <v>28</v>
      </c>
      <c r="G8" s="18" t="s">
        <v>29</v>
      </c>
    </row>
    <row r="9" spans="2:7" ht="22.5" thickBot="1">
      <c r="B9" s="19" t="s">
        <v>33</v>
      </c>
      <c r="C9" s="20">
        <f>D5</f>
        <v>141150</v>
      </c>
      <c r="D9" s="8" t="s">
        <v>50</v>
      </c>
      <c r="E9" s="6"/>
      <c r="F9" s="21" t="s">
        <v>32</v>
      </c>
      <c r="G9" s="371"/>
    </row>
    <row r="10" spans="2:7" ht="23.25" thickTop="1" thickBot="1">
      <c r="B10" s="22" t="s">
        <v>34</v>
      </c>
      <c r="C10" s="23">
        <f>IF(C9&gt;500000001,500000001,INDEX(factor_table,MATCH(C8,factor_table,0)+1,1))</f>
        <v>1000000</v>
      </c>
      <c r="D10" s="24" t="s">
        <v>35</v>
      </c>
      <c r="E10" s="6"/>
      <c r="F10" s="372">
        <v>500000</v>
      </c>
      <c r="G10" s="373">
        <v>1.3073999999999999</v>
      </c>
    </row>
    <row r="11" spans="2:7" ht="22.5" thickTop="1">
      <c r="B11" s="12"/>
      <c r="C11" s="8"/>
      <c r="D11" s="8"/>
      <c r="E11" s="6"/>
      <c r="F11" s="372">
        <v>1000000</v>
      </c>
      <c r="G11" s="373">
        <v>1.3049999999999999</v>
      </c>
    </row>
    <row r="12" spans="2:7" ht="21.75">
      <c r="B12" s="25" t="s">
        <v>36</v>
      </c>
      <c r="C12" s="26">
        <f>VLOOKUP(C8,$F$10:$G$33,2,FALSE)</f>
        <v>1.3073999999999999</v>
      </c>
      <c r="D12" s="8" t="s">
        <v>37</v>
      </c>
      <c r="E12" s="6"/>
      <c r="F12" s="372">
        <v>2000000</v>
      </c>
      <c r="G12" s="374">
        <v>1.3035000000000001</v>
      </c>
    </row>
    <row r="13" spans="2:7" ht="22.5" thickBot="1">
      <c r="B13" s="25" t="s">
        <v>38</v>
      </c>
      <c r="C13" s="26">
        <f>VLOOKUP(C10,$F$10:$G$33,2,FALSE)</f>
        <v>1.3049999999999999</v>
      </c>
      <c r="D13" s="8" t="s">
        <v>39</v>
      </c>
      <c r="E13" s="6"/>
      <c r="F13" s="372">
        <v>5000000</v>
      </c>
      <c r="G13" s="374">
        <v>1.3003</v>
      </c>
    </row>
    <row r="14" spans="2:7" ht="27.75" thickTop="1" thickBot="1">
      <c r="B14" s="19" t="s">
        <v>27</v>
      </c>
      <c r="C14" s="27">
        <f>ROUND(C12-(((C12-C13)*(C9-C8))/(C10-C8)),4)</f>
        <v>1.3090999999999999</v>
      </c>
      <c r="D14" s="28" t="s">
        <v>42</v>
      </c>
      <c r="E14" s="6"/>
      <c r="F14" s="372">
        <v>10000000</v>
      </c>
      <c r="G14" s="374">
        <v>1.2943</v>
      </c>
    </row>
    <row r="15" spans="2:7" ht="22.5" thickTop="1">
      <c r="B15" s="12"/>
      <c r="C15" s="8"/>
      <c r="D15" s="28"/>
      <c r="E15" s="6"/>
      <c r="F15" s="372">
        <v>15000000</v>
      </c>
      <c r="G15" s="374">
        <v>1.2594000000000001</v>
      </c>
    </row>
    <row r="16" spans="2:7" ht="23.25">
      <c r="B16" s="25" t="s">
        <v>40</v>
      </c>
      <c r="C16" s="29">
        <f>C9*C14</f>
        <v>184779.465</v>
      </c>
      <c r="D16" s="8"/>
      <c r="E16" s="6"/>
      <c r="F16" s="372">
        <v>20000000</v>
      </c>
      <c r="G16" s="374">
        <v>1.2518</v>
      </c>
    </row>
    <row r="17" spans="2:7" ht="23.25">
      <c r="B17" s="663" t="s">
        <v>10</v>
      </c>
      <c r="C17" s="664"/>
      <c r="D17" s="664"/>
      <c r="E17" s="665"/>
      <c r="F17" s="372">
        <v>25000000</v>
      </c>
      <c r="G17" s="374">
        <v>1.2248000000000001</v>
      </c>
    </row>
    <row r="18" spans="2:7" ht="21.75">
      <c r="B18" s="12"/>
      <c r="C18" s="8"/>
      <c r="D18" s="8"/>
      <c r="E18" s="6"/>
      <c r="F18" s="372">
        <v>30000000</v>
      </c>
      <c r="G18" s="374">
        <v>1.2163999999999999</v>
      </c>
    </row>
    <row r="19" spans="2:7" ht="21.75">
      <c r="B19" s="12"/>
      <c r="C19" s="8"/>
      <c r="D19" s="8"/>
      <c r="E19" s="6"/>
      <c r="F19" s="372">
        <v>40000000</v>
      </c>
      <c r="G19" s="374">
        <v>1.2161</v>
      </c>
    </row>
    <row r="20" spans="2:7" ht="21.75">
      <c r="B20" s="12"/>
      <c r="C20" s="16" t="s">
        <v>10</v>
      </c>
      <c r="D20" s="8"/>
      <c r="E20" s="6"/>
      <c r="F20" s="372">
        <v>50000000</v>
      </c>
      <c r="G20" s="374">
        <v>1.2159</v>
      </c>
    </row>
    <row r="21" spans="2:7" ht="21.75">
      <c r="B21" s="12"/>
      <c r="C21" s="8" t="s">
        <v>10</v>
      </c>
      <c r="D21" s="8"/>
      <c r="E21" s="6"/>
      <c r="F21" s="372">
        <v>60000000</v>
      </c>
      <c r="G21" s="374">
        <v>1.2060999999999999</v>
      </c>
    </row>
    <row r="22" spans="2:7" ht="21.75">
      <c r="B22" s="12"/>
      <c r="C22" s="8" t="s">
        <v>10</v>
      </c>
      <c r="D22" s="8"/>
      <c r="E22" s="6"/>
      <c r="F22" s="372">
        <v>70000000</v>
      </c>
      <c r="G22" s="374">
        <v>1.2050000000000001</v>
      </c>
    </row>
    <row r="23" spans="2:7" ht="23.25">
      <c r="B23" s="30"/>
      <c r="C23" s="31" t="s">
        <v>10</v>
      </c>
      <c r="D23" s="28"/>
      <c r="E23" s="6"/>
      <c r="F23" s="372">
        <v>80000000</v>
      </c>
      <c r="G23" s="374">
        <v>1.2050000000000001</v>
      </c>
    </row>
    <row r="24" spans="2:7" ht="21.75">
      <c r="B24" s="12"/>
      <c r="C24" s="8" t="s">
        <v>10</v>
      </c>
      <c r="D24" s="8"/>
      <c r="E24" s="6"/>
      <c r="F24" s="372">
        <v>90000000</v>
      </c>
      <c r="G24" s="374">
        <v>1.2049000000000001</v>
      </c>
    </row>
    <row r="25" spans="2:7" ht="21.75">
      <c r="B25" s="12"/>
      <c r="C25" s="8"/>
      <c r="D25" s="8"/>
      <c r="E25" s="32"/>
      <c r="F25" s="372">
        <v>100000000</v>
      </c>
      <c r="G25" s="374">
        <v>1.2049000000000001</v>
      </c>
    </row>
    <row r="26" spans="2:7" ht="21.75">
      <c r="B26" s="12"/>
      <c r="C26" s="8"/>
      <c r="D26" s="8"/>
      <c r="E26" s="6"/>
      <c r="F26" s="372">
        <v>150000000</v>
      </c>
      <c r="G26" s="374">
        <v>1.2022999999999999</v>
      </c>
    </row>
    <row r="27" spans="2:7" ht="23.25">
      <c r="B27" s="12"/>
      <c r="C27" s="8"/>
      <c r="D27" s="8"/>
      <c r="E27" s="33" t="s">
        <v>10</v>
      </c>
      <c r="F27" s="372">
        <v>200000000</v>
      </c>
      <c r="G27" s="374">
        <v>1.2022999999999999</v>
      </c>
    </row>
    <row r="28" spans="2:7" ht="21.75">
      <c r="B28" s="12"/>
      <c r="C28" s="8"/>
      <c r="D28" s="8"/>
      <c r="E28" s="6"/>
      <c r="F28" s="372">
        <v>250000000</v>
      </c>
      <c r="G28" s="374">
        <v>1.2013</v>
      </c>
    </row>
    <row r="29" spans="2:7" ht="21.75">
      <c r="B29" s="12"/>
      <c r="C29" s="8"/>
      <c r="D29" s="8"/>
      <c r="E29" s="32"/>
      <c r="F29" s="372">
        <v>300000000</v>
      </c>
      <c r="G29" s="374">
        <v>1.1951000000000001</v>
      </c>
    </row>
    <row r="30" spans="2:7" ht="21.75">
      <c r="B30" s="12"/>
      <c r="C30" s="8"/>
      <c r="D30" s="8"/>
      <c r="E30" s="6"/>
      <c r="F30" s="372">
        <v>350000000</v>
      </c>
      <c r="G30" s="374">
        <v>1.1866000000000001</v>
      </c>
    </row>
    <row r="31" spans="2:7" ht="21.75">
      <c r="B31" s="12"/>
      <c r="C31" s="8"/>
      <c r="D31" s="8"/>
      <c r="E31" s="32"/>
      <c r="F31" s="372">
        <v>400000000</v>
      </c>
      <c r="G31" s="374">
        <v>1.1858</v>
      </c>
    </row>
    <row r="32" spans="2:7" ht="21.75">
      <c r="B32" s="12"/>
      <c r="C32" s="8"/>
      <c r="D32" s="8"/>
      <c r="E32" s="6"/>
      <c r="F32" s="372">
        <v>500000000</v>
      </c>
      <c r="G32" s="374">
        <v>1.1853</v>
      </c>
    </row>
    <row r="33" spans="2:7" ht="21.75">
      <c r="B33" s="34"/>
      <c r="C33" s="35"/>
      <c r="D33" s="35"/>
      <c r="E33" s="36"/>
      <c r="F33" s="375">
        <v>500000001</v>
      </c>
      <c r="G33" s="374">
        <v>1.1788000000000001</v>
      </c>
    </row>
    <row r="34" spans="2:7">
      <c r="G34" s="1" t="s">
        <v>10</v>
      </c>
    </row>
    <row r="53" spans="8:10" ht="50.25" customHeight="1"/>
    <row r="54" spans="8:10" ht="50.25" customHeight="1"/>
    <row r="55" spans="8:10" ht="50.25" customHeight="1"/>
    <row r="64" spans="8:10">
      <c r="H64" s="376"/>
      <c r="I64" s="376"/>
      <c r="J64" s="376"/>
    </row>
    <row r="65" spans="8:10">
      <c r="H65" s="376"/>
      <c r="I65" s="376"/>
      <c r="J65" s="376"/>
    </row>
    <row r="66" spans="8:10">
      <c r="H66" s="376"/>
      <c r="I66" s="376"/>
      <c r="J66" s="376"/>
    </row>
    <row r="67" spans="8:10">
      <c r="H67" s="376"/>
      <c r="I67" s="376"/>
      <c r="J67" s="376"/>
    </row>
    <row r="68" spans="8:10">
      <c r="H68" s="376"/>
      <c r="I68" s="376"/>
      <c r="J68" s="376"/>
    </row>
    <row r="69" spans="8:10">
      <c r="H69" s="376"/>
      <c r="I69" s="376"/>
      <c r="J69" s="376"/>
    </row>
  </sheetData>
  <mergeCells count="5">
    <mergeCell ref="B17:E17"/>
    <mergeCell ref="B2:E2"/>
    <mergeCell ref="F2:G2"/>
    <mergeCell ref="B4:D4"/>
    <mergeCell ref="C6:D6"/>
  </mergeCells>
  <phoneticPr fontId="10" type="noConversion"/>
  <pageMargins left="0.8" right="0.38" top="1.1499999999999999" bottom="0.56999999999999995" header="0.5" footer="0.5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11</vt:i4>
      </vt:variant>
    </vt:vector>
  </HeadingPairs>
  <TitlesOfParts>
    <vt:vector size="18" baseType="lpstr">
      <vt:lpstr>(ปร6)</vt:lpstr>
      <vt:lpstr>ปร5</vt:lpstr>
      <vt:lpstr>สรุปหมวดงาน(ปร5ก)</vt:lpstr>
      <vt:lpstr>สวนที่1-ก่อสร้าง(ปร4)</vt:lpstr>
      <vt:lpstr>สวนที่2-ครุภันจัดชื(ปร4) (2)</vt:lpstr>
      <vt:lpstr>สวนที่3-ค่าใช้จ่ายพ(ปร4) </vt:lpstr>
      <vt:lpstr>คำนวณ Factor F</vt:lpstr>
      <vt:lpstr>factor_table</vt:lpstr>
      <vt:lpstr>'(ปร6)'!Print_Area</vt:lpstr>
      <vt:lpstr>'คำนวณ Factor F'!Print_Area</vt:lpstr>
      <vt:lpstr>'สรุปหมวดงาน(ปร5ก)'!Print_Area</vt:lpstr>
      <vt:lpstr>'สวนที่1-ก่อสร้าง(ปร4)'!Print_Area</vt:lpstr>
      <vt:lpstr>'สวนที่2-ครุภันจัดชื(ปร4) (2)'!Print_Area</vt:lpstr>
      <vt:lpstr>'สวนที่3-ค่าใช้จ่ายพ(ปร4) '!Print_Area</vt:lpstr>
      <vt:lpstr>'สรุปหมวดงาน(ปร5ก)'!Print_Titles</vt:lpstr>
      <vt:lpstr>'สวนที่1-ก่อสร้าง(ปร4)'!Print_Titles</vt:lpstr>
      <vt:lpstr>'สวนที่2-ครุภันจัดชื(ปร4) (2)'!Print_Titles</vt:lpstr>
      <vt:lpstr>'สวนที่3-ค่าใช้จ่ายพ(ปร4)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เปลี่ยนแปลงรั้วกระทรวง</dc:title>
  <dc:creator>DESIGN &amp; CONSTRUCTION DEVISION</dc:creator>
  <cp:lastModifiedBy>User</cp:lastModifiedBy>
  <cp:lastPrinted>2020-01-28T09:04:41Z</cp:lastPrinted>
  <dcterms:created xsi:type="dcterms:W3CDTF">2004-12-03T06:11:32Z</dcterms:created>
  <dcterms:modified xsi:type="dcterms:W3CDTF">2020-04-01T03:33:39Z</dcterms:modified>
</cp:coreProperties>
</file>