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7635" yWindow="-15" windowWidth="7680" windowHeight="7605" tabRatio="751" firstSheet="1" activeTab="4"/>
  </bookViews>
  <sheets>
    <sheet name="laroux" sheetId="1" state="veryHidden" r:id="rId1"/>
    <sheet name="(ปร6)" sheetId="4" r:id="rId2"/>
    <sheet name="ปร5" sheetId="12" r:id="rId3"/>
    <sheet name="สรุปหมวดงาน(ปร5ก)" sheetId="6" r:id="rId4"/>
    <sheet name="สวนที่1-ก่อสร้าง(ปร4)" sheetId="9" r:id="rId5"/>
    <sheet name="สวนที่1-ก่อสร้าง(ปร4) (BAK)" sheetId="19" r:id="rId6"/>
    <sheet name="คำนวณ Factor F 6%" sheetId="20" r:id="rId7"/>
  </sheets>
  <externalReferences>
    <externalReference r:id="rId8"/>
    <externalReference r:id="rId9"/>
  </externalReferences>
  <definedNames>
    <definedName name="_FAC1">[1]สรุป!$C$307</definedName>
    <definedName name="_Fill" localSheetId="6" hidden="1">[2]PL!#REF!</definedName>
    <definedName name="_Fill" localSheetId="5" hidden="1">[2]PL!#REF!</definedName>
    <definedName name="_Fill" hidden="1">[2]PL!#REF!</definedName>
    <definedName name="DB12_MM." localSheetId="6">#REF!</definedName>
    <definedName name="DB12_MM." localSheetId="5">#REF!</definedName>
    <definedName name="DB12_MM.">#REF!</definedName>
    <definedName name="DB16_MM." localSheetId="6">#REF!</definedName>
    <definedName name="DB16_MM." localSheetId="5">#REF!</definedName>
    <definedName name="DB16_MM.">#REF!</definedName>
    <definedName name="DB20_MM." localSheetId="6">#REF!</definedName>
    <definedName name="DB20_MM." localSheetId="5">#REF!</definedName>
    <definedName name="DB20_MM.">#REF!</definedName>
    <definedName name="DB25_MM." localSheetId="6">#REF!</definedName>
    <definedName name="DB25_MM." localSheetId="5">#REF!</definedName>
    <definedName name="DB25_MM.">#REF!</definedName>
    <definedName name="DB28_MM." localSheetId="6">#REF!</definedName>
    <definedName name="DB28_MM." localSheetId="5">#REF!</definedName>
    <definedName name="DB28_MM.">#REF!</definedName>
    <definedName name="factor_table" localSheetId="6">'คำนวณ Factor F 6%'!$F$10:$F$33</definedName>
    <definedName name="factor_table">#REF!</definedName>
    <definedName name="HTML_CodePage" hidden="1">874</definedName>
    <definedName name="HTML_Control" localSheetId="6" hidden="1">{"'SUMMATION'!$B$2:$I$2"}</definedName>
    <definedName name="HTML_Control" hidden="1">{"'SUMMATION'!$B$2:$I$2"}</definedName>
    <definedName name="HTML_Description" hidden="1">""</definedName>
    <definedName name="HTML_Email" hidden="1">""</definedName>
    <definedName name="HTML_Header" hidden="1">"SUMMATION"</definedName>
    <definedName name="HTML_LastUpdate" hidden="1">"21/3/02"</definedName>
    <definedName name="HTML_LineAfter" hidden="1">FALSE</definedName>
    <definedName name="HTML_LineBefore" hidden="1">FALSE</definedName>
    <definedName name="HTML_Name" hidden="1">"Estimate_5"</definedName>
    <definedName name="HTML_OBDlg2" hidden="1">TRUE</definedName>
    <definedName name="HTML_OBDlg4" hidden="1">TRUE</definedName>
    <definedName name="HTML_OS" hidden="1">0</definedName>
    <definedName name="HTML_PathFile" hidden="1">"C:\SAni.htm"</definedName>
    <definedName name="HTML_Title" hidden="1">"อาคารเรียนรวม"</definedName>
    <definedName name="_xlnm.Print_Area" localSheetId="1">'(ปร6)'!$A$1:$I$33</definedName>
    <definedName name="_xlnm.Print_Area" localSheetId="6">'คำนวณ Factor F 6%'!$B$2:$G$33</definedName>
    <definedName name="_xlnm.Print_Area" localSheetId="2">ปร5!$A$1:$K$36</definedName>
    <definedName name="_xlnm.Print_Area" localSheetId="3">'สรุปหมวดงาน(ปร5ก)'!$A$1:$G$36</definedName>
    <definedName name="_xlnm.Print_Area" localSheetId="4">'สวนที่1-ก่อสร้าง(ปร4)'!$B$1:$L$154</definedName>
    <definedName name="_xlnm.Print_Area" localSheetId="5">'สวนที่1-ก่อสร้าง(ปร4) (BAK)'!$B$1:$L$275</definedName>
    <definedName name="_xlnm.Print_Area">#REF!</definedName>
    <definedName name="_xlnm.Print_Titles" localSheetId="3">'สรุปหมวดงาน(ปร5ก)'!$1:$9</definedName>
    <definedName name="_xlnm.Print_Titles" localSheetId="4">'สวนที่1-ก่อสร้าง(ปร4)'!$1:$9</definedName>
    <definedName name="_xlnm.Print_Titles" localSheetId="5">'สวนที่1-ก่อสร้าง(ปร4) (BAK)'!$1:$8</definedName>
    <definedName name="WEIGHT" localSheetId="6">#REF!</definedName>
    <definedName name="WEIGHT" localSheetId="5">#REF!</definedName>
    <definedName name="WEIGHT">#REF!</definedName>
    <definedName name="ใบ" localSheetId="6" hidden="1">{"'SUMMATION'!$B$2:$I$2"}</definedName>
    <definedName name="ใบ" hidden="1">{"'SUMMATION'!$B$2:$I$2"}</definedName>
    <definedName name="ปร.6" localSheetId="6" hidden="1">[2]PL!#REF!</definedName>
    <definedName name="ปร.6" localSheetId="5" hidden="1">[2]PL!#REF!</definedName>
    <definedName name="ปร.6" hidden="1">[2]PL!#REF!</definedName>
  </definedNames>
  <calcPr calcId="125725"/>
</workbook>
</file>

<file path=xl/calcChain.xml><?xml version="1.0" encoding="utf-8"?>
<calcChain xmlns="http://schemas.openxmlformats.org/spreadsheetml/2006/main">
  <c r="K46" i="9"/>
  <c r="K47" l="1"/>
  <c r="K45" l="1"/>
  <c r="K44" l="1"/>
  <c r="K48" l="1"/>
  <c r="B5" i="19" l="1"/>
  <c r="B6" i="9"/>
  <c r="A7" i="6"/>
  <c r="A6" i="4"/>
  <c r="B2" i="19"/>
  <c r="B3" i="9"/>
  <c r="A3" i="6"/>
  <c r="A2" i="4"/>
  <c r="K77" i="9" l="1"/>
  <c r="K275" i="19" l="1"/>
  <c r="C75"/>
  <c r="C78" i="9" l="1"/>
  <c r="A4" i="4"/>
  <c r="A3"/>
  <c r="D13" i="6"/>
  <c r="D12"/>
  <c r="D11" l="1"/>
  <c r="K12" i="9" l="1"/>
  <c r="K42" l="1"/>
  <c r="D10" i="6"/>
  <c r="F10" i="12" l="1"/>
  <c r="F13" i="4"/>
  <c r="D5" i="20" s="1"/>
  <c r="C9" l="1"/>
  <c r="C8" l="1"/>
  <c r="C12" s="1"/>
  <c r="C10" l="1"/>
  <c r="C13" l="1"/>
  <c r="C14" s="1"/>
  <c r="C16" l="1"/>
  <c r="H10" i="12"/>
  <c r="D14" i="4" l="1"/>
  <c r="F14" s="1"/>
  <c r="F19" s="1"/>
  <c r="E22" s="1"/>
  <c r="E12" i="6"/>
  <c r="F12" s="1"/>
  <c r="E10"/>
  <c r="F10" s="1"/>
  <c r="E11"/>
  <c r="F11" s="1"/>
  <c r="E13"/>
  <c r="I10" i="12"/>
  <c r="I19" s="1"/>
  <c r="E20" l="1"/>
  <c r="F22" i="6"/>
</calcChain>
</file>

<file path=xl/sharedStrings.xml><?xml version="1.0" encoding="utf-8"?>
<sst xmlns="http://schemas.openxmlformats.org/spreadsheetml/2006/main" count="337" uniqueCount="182">
  <si>
    <t>คิดเป็นเงินทั้งสิ้นโดยประมาณ</t>
  </si>
  <si>
    <t>สรุปผลการประมาณราคาค่าก่อสร้าง</t>
  </si>
  <si>
    <t>รวมเงิน (1)+(2)+(3)</t>
  </si>
  <si>
    <t>ลำดับที่</t>
  </si>
  <si>
    <t>ค่างานส่วนที่ 1  ค่าวัสดุและค่าแรงงานหมวดงานก่อสร้าง  ( ทุน )</t>
  </si>
  <si>
    <t xml:space="preserve">       ราคารวมค่า Factor- F </t>
  </si>
  <si>
    <t>ค่างานส่วนที่ 2  หมวดงานครุภัณฑ์สั่งซื้อหรือจัดซื้อ</t>
  </si>
  <si>
    <t xml:space="preserve">       ราคารวมค่า ภาษีมูลค่าเพิ่ม ( VAT ) </t>
  </si>
  <si>
    <t>ค่างานส่วนที่ 3  ค่าใช้จ่ายพิเศษตามข้อกำหนด ( ถ้ามี )</t>
  </si>
  <si>
    <t>ราคาค่าก่อสร้าง</t>
  </si>
  <si>
    <t xml:space="preserve"> </t>
  </si>
  <si>
    <t>พื้นที่อาคาร</t>
  </si>
  <si>
    <t>ตร.ม.</t>
  </si>
  <si>
    <t>ลำดับ</t>
  </si>
  <si>
    <t>หมายเหตุ</t>
  </si>
  <si>
    <t>รายการ</t>
  </si>
  <si>
    <t>หน่วย</t>
  </si>
  <si>
    <t>จำนวน</t>
  </si>
  <si>
    <t>ค่าวัสดุ</t>
  </si>
  <si>
    <t>ค่าแรงงาน</t>
  </si>
  <si>
    <t>รวมเงิน</t>
  </si>
  <si>
    <t>รวม</t>
  </si>
  <si>
    <t>ตาราง Factor F  งานอาคาร</t>
  </si>
  <si>
    <t>เงินล่วงหน้าจ่าย</t>
  </si>
  <si>
    <t>เงินประกันผลงานหัก</t>
  </si>
  <si>
    <t>ดอกเบี้ยเงินกู้</t>
  </si>
  <si>
    <t>ค่าภาษีมูลค่าเพิ่ม</t>
  </si>
  <si>
    <t>Factor F =</t>
  </si>
  <si>
    <t>ค่างานต้นทุน</t>
  </si>
  <si>
    <t>Factor F</t>
  </si>
  <si>
    <t>B</t>
  </si>
  <si>
    <t>B : ค่างานต้นทุนต่ำ</t>
  </si>
  <si>
    <t>(บาท)</t>
  </si>
  <si>
    <t>A</t>
  </si>
  <si>
    <t>C</t>
  </si>
  <si>
    <t>C : ค่างานต้นทุนสูง</t>
  </si>
  <si>
    <t>D</t>
  </si>
  <si>
    <t>D : Factor F ทุนต่ำ</t>
  </si>
  <si>
    <t>E</t>
  </si>
  <si>
    <t>E : Factor F ทุนสูง</t>
  </si>
  <si>
    <t>A * Factor F</t>
  </si>
  <si>
    <r>
      <t>D - ((D-E)*(A-</t>
    </r>
    <r>
      <rPr>
        <b/>
        <sz val="18"/>
        <color indexed="12"/>
        <rFont val="CordiaUPC"/>
        <family val="2"/>
        <charset val="222"/>
      </rPr>
      <t>B</t>
    </r>
    <r>
      <rPr>
        <b/>
        <sz val="18"/>
        <rFont val="CordiaUPC"/>
        <family val="2"/>
        <charset val="222"/>
      </rPr>
      <t>)/(</t>
    </r>
    <r>
      <rPr>
        <b/>
        <sz val="18"/>
        <color indexed="10"/>
        <rFont val="CordiaUPC"/>
        <family val="2"/>
        <charset val="222"/>
      </rPr>
      <t>C</t>
    </r>
    <r>
      <rPr>
        <b/>
        <sz val="18"/>
        <rFont val="CordiaUPC"/>
        <family val="2"/>
        <charset val="222"/>
      </rPr>
      <t>-</t>
    </r>
    <r>
      <rPr>
        <b/>
        <sz val="18"/>
        <color indexed="12"/>
        <rFont val="CordiaUPC"/>
        <family val="2"/>
        <charset val="222"/>
      </rPr>
      <t>B</t>
    </r>
    <r>
      <rPr>
        <b/>
        <sz val="18"/>
        <rFont val="CordiaUPC"/>
        <family val="2"/>
        <charset val="222"/>
      </rPr>
      <t>))</t>
    </r>
  </si>
  <si>
    <t>นำค่านี้ไปใช้ในการคำนวณ</t>
  </si>
  <si>
    <t>ตร.ม.     เฉลี่ยราคา</t>
  </si>
  <si>
    <t xml:space="preserve">  บาท/ตร.ม.</t>
  </si>
  <si>
    <t>(ตัวอักษร)</t>
  </si>
  <si>
    <t>การคำนวณหาค่า Factor-F เฉลี่ย</t>
  </si>
  <si>
    <t>ราคาค่าวัสดุและค่าแรงที่ประมาณราคาได้</t>
  </si>
  <si>
    <t>บาท</t>
  </si>
  <si>
    <t>A : ค่างานต้นทุนที่ประมาณราคาได้</t>
  </si>
  <si>
    <t>แบบแสดงรายการ  ปริมาณงานและราคา</t>
  </si>
  <si>
    <t>ราคาต่อหน่วย</t>
  </si>
  <si>
    <t>จำนวนเงิน</t>
  </si>
  <si>
    <t>ค่าวัสดุและแรงงาน</t>
  </si>
  <si>
    <t>แบบสรุปค่าก่อสร้าง</t>
  </si>
  <si>
    <t>หน่วย : บาท</t>
  </si>
  <si>
    <t>กลุ่มงานที่  1</t>
  </si>
  <si>
    <t>กลุ่มงานที่  2</t>
  </si>
  <si>
    <t>กลุ่มงานที่  3</t>
  </si>
  <si>
    <t>กลุ่มงานที่  4</t>
  </si>
  <si>
    <t>Factor  F</t>
  </si>
  <si>
    <t>ค่าก่อสร้าง</t>
  </si>
  <si>
    <t>เงื่อนไขการใช้ตาราง  Factor  F</t>
  </si>
  <si>
    <t>เงินประกันผลงานหัก...........%</t>
  </si>
  <si>
    <t>ภาษีมูลค่าเพิ่ม  7%</t>
  </si>
  <si>
    <t>รวมค่าก่อสร้าง</t>
  </si>
  <si>
    <t>สรุป</t>
  </si>
  <si>
    <t>สรุปงานก่อสร้าง</t>
  </si>
  <si>
    <t>หมวดงานสถาปัตยกรรม</t>
  </si>
  <si>
    <t>หมวดงานระบบไฟฟ้าและสื่อสาร</t>
  </si>
  <si>
    <t xml:space="preserve"> งานสถาปัตยกรรม</t>
  </si>
  <si>
    <t>รวมหมวดงานสถาปัตยกรรม</t>
  </si>
  <si>
    <t>ประเภทงานอาคาร</t>
  </si>
  <si>
    <t>ค่าวัสดุและค่าแรงงาน</t>
  </si>
  <si>
    <t>เป็นเงิน/บาท</t>
  </si>
  <si>
    <t>FACTOR F</t>
  </si>
  <si>
    <t>จำนวนเงิน/บาท</t>
  </si>
  <si>
    <t>เงื่อนไข</t>
  </si>
  <si>
    <t>เงินล่วงหน้าจ่าย…….</t>
  </si>
  <si>
    <t>เงินประกันผลงานหัก.......</t>
  </si>
  <si>
    <t>ค่าภาษีมูลค่าเพิ่ม.......</t>
  </si>
  <si>
    <t>รวมค่าก่อสร้างเป็นเงินทั้งสิ้น</t>
  </si>
  <si>
    <t>คิดเป็นเงินประมาณ</t>
  </si>
  <si>
    <t>ขนาดหรือเนื้อที่อาคาร</t>
  </si>
  <si>
    <t>เฉลี่ยราคาประมาณ</t>
  </si>
  <si>
    <t>บาท/ตร.ม.</t>
  </si>
  <si>
    <t>ประเภทงานครุภัณฑ์จัดซื้อ</t>
  </si>
  <si>
    <t>ค่าใช้จ่ายพิเศษตามข้อกำหนด</t>
  </si>
  <si>
    <t>ส่วนที่ 1 ค่าวัสดุและค่าแรงงานหมวดงานก่อสร้าง</t>
  </si>
  <si>
    <t>รวมค่างานส่วนที่1</t>
  </si>
  <si>
    <t>เงินล่วงหน้าจ่าย   0%</t>
  </si>
  <si>
    <t/>
  </si>
  <si>
    <t>รวมหมวดงานโครงสร้าง</t>
  </si>
  <si>
    <t>งานสถาปัตยกรรม</t>
  </si>
  <si>
    <t>หมวดงานวิศวกรรมโครงสร้าง</t>
  </si>
  <si>
    <t>รวมหมวดงานระบบไฟฟ้า</t>
  </si>
  <si>
    <t>หน่วยงานเจ้าของโครงการ/งานก่อสร้าง   มหาวิทยาลัยราชภัฏลำปาง</t>
  </si>
  <si>
    <t>สถานที่ก่อสร้าง   ภายในบริเวณมหาวิทยาลัยราชภัฏลำปาง                                   แบบเลขที่</t>
  </si>
  <si>
    <t>หมวดงานประปาและระบบสุขาภิบาล</t>
  </si>
  <si>
    <t>รวมหมวดงานประปาและระบบบสุขาภิบาล</t>
  </si>
  <si>
    <t>2.1 งานหลังคา</t>
  </si>
  <si>
    <t xml:space="preserve">สถานที่ก่อสร้าง   ภายในบริเวณมหาวิทยาลัยราชภัฏลำปาง                                 </t>
  </si>
  <si>
    <t>สถานที่ก่อสร้าง   ภายในบริเวณมหาวิทยาลัยราชภัฏลำปาง         แบบเลขที่</t>
  </si>
  <si>
    <t xml:space="preserve">  3.1งานระบบไฟฟ้า</t>
  </si>
  <si>
    <t>แบบ ปร.4 ที่แนบ มีจำนวน        1         ชุด</t>
  </si>
  <si>
    <t xml:space="preserve">สถานที่ก่อสร้าง   ภายในบริเวณมหาวิทยาลัยราชภัฏลำปาง                         แบบเลขที่        </t>
  </si>
  <si>
    <t>ดอกเบี้ยเงินกู้.......</t>
  </si>
  <si>
    <t xml:space="preserve">FACTOR . F  ประเภทงานอาคาร  เงื่อนไข  - เงินล่วงหน้าจ่าย  0%  ,  - เงินประกันผลงานหัก  0 % ,  - ดอกเบี้ยเงินกู้  6 %  ,  ค่าภาษีมูลค่าเพิ่ม  7 % </t>
  </si>
  <si>
    <t>ดอกเบี้ยเงินกู้    6%</t>
  </si>
  <si>
    <t>แบบ ปร.4 และ ปร.5 ที่แนบ มีจำนวน         1        ชุด</t>
  </si>
  <si>
    <t>กลุ่มงาน/งานอาคารสถานที่ กองกลาง สำนักงานอธิการบดี</t>
  </si>
  <si>
    <t>กลุ่มงาน/งานอาคารสถานที่ กองกลาง สำนักงานอธิการดี</t>
  </si>
  <si>
    <t>อ้างอิง</t>
  </si>
  <si>
    <t>หลักเกณฑ์การกำหนดราคากลางงานก่อสร้าง ตามประกาศคณะกรรมการราคากลางและขึ้นทะเบียนผู้ประกอบการ ลงวันที่ ๑๙ ตุลาคม พ.ศ. ๒๕๖๐</t>
  </si>
  <si>
    <t>หลักเกณฑ์การกำหนดราคากลางงานก่อสร้าง ตามประกาศคณะกรรมการราคากลาง</t>
  </si>
  <si>
    <t>และขึ้นทะเบียนผู้ประกอบการ ลงวันที่ ๑๙ ตุลาคม พ.ศ. ๒๕๖๐</t>
  </si>
  <si>
    <t>ชื่อโครงการ/โครงการปรับปรุงอาคารและบริเวณโดยรอบ อาคารหอประชุมใหญ่</t>
  </si>
  <si>
    <t>1.1 งานเทพื้นคอนกรีตเสริมเหล็ก หนา 15 ซม.</t>
  </si>
  <si>
    <t>1.2 งานเทพื้นคอนกรีตเสริมเหล็ก หนา 7 ซม.</t>
  </si>
  <si>
    <t>1.4 งานเทพื้นทางเดินด้านหลังอาคารหอประชุมใหญ่ หนา 7 ซม.</t>
  </si>
  <si>
    <t>1.5 งานติดตั้งระบบไฟถนน solar cell all in one รอบหอประชุมใหญ่</t>
  </si>
  <si>
    <t>ลบ.ม</t>
  </si>
  <si>
    <t>ฐาน</t>
  </si>
  <si>
    <t>ต้น</t>
  </si>
  <si>
    <t>งานขุดพร้อมถมกลับ</t>
  </si>
  <si>
    <t>ฐานเสาคอนกริตพร้อมอุปกรณ์ประกอบ</t>
  </si>
  <si>
    <t>ชุด</t>
  </si>
  <si>
    <t>งานปรับพื้นที่ พร้อมเทพื้นคอนกรีตเสริมเหล็ก</t>
  </si>
  <si>
    <t>ตร.ม</t>
  </si>
  <si>
    <t>ทรายหยาบรองพื้น</t>
  </si>
  <si>
    <t>ไม้แบบ</t>
  </si>
  <si>
    <t>ตะปู</t>
  </si>
  <si>
    <t>กก.</t>
  </si>
  <si>
    <t>ลบ.ม.</t>
  </si>
  <si>
    <t>งานคอนกรีต # 240 ksc หนา 0.10 ม.</t>
  </si>
  <si>
    <t>งานไม้แบบ</t>
  </si>
  <si>
    <t>งานตะปู</t>
  </si>
  <si>
    <t>งานปรับปรุงทางเดินด้านหลังอาคารหอประชุมใหญ่ (ด้านชิดแนวรั้ว)</t>
  </si>
  <si>
    <t>งานเหล็กเสริม Wire Mesh Dia 4 มม.@ 0.20 m.#</t>
  </si>
  <si>
    <t>งานปรับปรุงทางเดินด้านหลังอาคารหอประชุมใหญ่ (ด้านชิดติดที่จอดรถ)</t>
  </si>
  <si>
    <t>งานปรับพื้นที่ ( ด้านทิศใต้ ตรงข้ามต้นโพธิ์ )</t>
  </si>
  <si>
    <t>งานปรับปรุงพื้นที่เก็บของใต้ทางขึ้นหอประชุมใหญ่และพื้นที่ใต้ถุนอาคาร</t>
  </si>
  <si>
    <t>1.3 งานปรับปรุงพื้นที่เก็บของใต้ทางขึ้นหอประชุมใหญ่และพื้นที่ใต้ถุนอาคาร</t>
  </si>
  <si>
    <t>งานเทพื้น ค.ส.ล. ขนาด 6.50x18.00ม.หนา 0.10 ม.</t>
  </si>
  <si>
    <t>งานเหล็กเสริม Wire Mesh Dia 4 มม.@0.20ม.#</t>
  </si>
  <si>
    <t>งานกั้นผนังเบา (2ด้าน)</t>
  </si>
  <si>
    <t>งานอุปกรณ์ยึดวัสดุมุงหลังคา</t>
  </si>
  <si>
    <t>งาน</t>
  </si>
  <si>
    <t>งานติดตั้งประตูบานเพี้ยมเหล็ก ขนาด 1.80x6.50ม. จำนวน 2 ช่อง ทาสี</t>
  </si>
  <si>
    <t xml:space="preserve">งานบันไดเหล็ก กว้าง 1.50 ม. </t>
  </si>
  <si>
    <t>งานฉาบปูนผนัง (ฉาบผนังก่ออิฐมอญเก่า) จำนวน 4 ด้าน ไม่ทาสีผนัง</t>
  </si>
  <si>
    <t xml:space="preserve">งานฉาบปูนผนัง (ฉาบผนังก่ออิฐมอญเก่า) </t>
  </si>
  <si>
    <t>งานซ่อมแซมฝ้าเพดานอลูมิเนียมคอมโพสิต ภายนอกอาคารหอประชุมใหญ่</t>
  </si>
  <si>
    <t>งานซ่อมแซมฝ้าเพดานอลูมิเนียมคอมโพสิต  ติดตั้งแผ่นใหม่ เสริมโครงเคร่าใหม่</t>
  </si>
  <si>
    <t>งานซ่อมแซมฝ้าเพดานอลูมิเนียมคอมโพสิต  แผ่นเดิมใช้วิธียิงสกรูบังคับใหม่</t>
  </si>
  <si>
    <t>งานตั้งนั่งร้านขึ้นไปติดตั้งแผ่น และ ยิงแผ่น อลูมิเนียมคอมโพสิต</t>
  </si>
  <si>
    <t>งานอุปกรณ์ยึดวัสดุอลูมิเนียมคอมโพสิต</t>
  </si>
  <si>
    <t>งานซ่อมแซมสีบานประตูทางเข้า และ ซุ้มทางเข้าฝ้าเพดาน (สีทองและน้ำตาล)</t>
  </si>
  <si>
    <t>งานซ่อมแซมซุ้มทางเข้าฝ้าเพดาน และ ค้ำยัน (สีทองและน้ำตาล)</t>
  </si>
  <si>
    <t>งานตั้งนั่งร้านสำหรับงานทำสี</t>
  </si>
  <si>
    <t>ตรม.</t>
  </si>
  <si>
    <t xml:space="preserve">งานฉาบปูน เสาใต้ทางเดิน และ บันไดขึ้น และผนังลิฟต์ </t>
  </si>
  <si>
    <t>งานขูด , ขัด , เสาคอนกรีตเปลือย</t>
  </si>
  <si>
    <t>งานทาสีผนังคอนกรีตเปลือย สีน้ำมัน</t>
  </si>
  <si>
    <t>งานคอนกรีต # 240 ksc หนา 0.07 ม.</t>
  </si>
  <si>
    <t>หนา 15 ซม. (พื้นที่ไม่น้อยกว่า 900 ตารางเมตร)</t>
  </si>
  <si>
    <t>งานคอนกรีต # 240 ksc หนา 0.15 ม.</t>
  </si>
  <si>
    <t>เสาไฟถนนสูงไม่น้อยกว่า 6 ม.</t>
  </si>
  <si>
    <t>งานซ่อมแซมสีบานประตูทางเข้า (สีทองและน้ำตาล)  2  ด้าน (ด้านหน้าและหลัง)</t>
  </si>
  <si>
    <t>งานปรับพื้นที่ ไม่น้อยกว่า 1250 ตารางเมตร</t>
  </si>
  <si>
    <t>งานรื้อถอนเศษวัสดุ โดยทำการปรับพื้นที่โดยรอบบริเวณ ไม่น้อยกว่า 234 ตร.ม.</t>
  </si>
  <si>
    <t>งานปิดผนัง เหล็กรีดลอน หนาไม่น้อยกว่า 0.40 มม</t>
  </si>
  <si>
    <t>งานปิดผนังโครงเคร่าเหล็ก 1นิ้วx2นิ้วx1.2มม.@0.40ม.#</t>
  </si>
  <si>
    <t>งานประตูบานเพี้ยมเหล็กลวดตาข่ายตา2นิ้ว,โครงเคร่าท่อเหล็กเคลือบสังกะสี1.5นิ้ว</t>
  </si>
  <si>
    <t>งานปรับพื้นที่ (ชิดแนวรั้วด้านหลังหอประชุม) พื้นที่ไม่น้อยกว่า 750 ตร.ม.</t>
  </si>
  <si>
    <t>งานทรายถม หนา 0.20 ม.</t>
  </si>
  <si>
    <t>1.กรมบัญชีกลาง ตุลาคม 2560</t>
  </si>
  <si>
    <t>2.พานิชย์จังหวัด ธันวาคม 2562</t>
  </si>
  <si>
    <t>3.สพฐ ธันวาคม 2562</t>
  </si>
  <si>
    <t>4.สืบจากร้านค้า</t>
  </si>
  <si>
    <t>คำนวณราคากลางโดย   งานอาคารสถานที่     เมื่อวันที่  9   เดือน มกราคม     พ.ศ.    2563</t>
  </si>
  <si>
    <t>ติดตั้งไฟถนน Solar cell all in one ขนาดไม่น้อยกว่า 40  วัตต์</t>
  </si>
</sst>
</file>

<file path=xl/styles.xml><?xml version="1.0" encoding="utf-8"?>
<styleSheet xmlns="http://schemas.openxmlformats.org/spreadsheetml/2006/main">
  <numFmts count="24">
    <numFmt numFmtId="43" formatCode="_-* #,##0.00_-;\-* #,##0.00_-;_-* &quot;-&quot;??_-;_-@_-"/>
    <numFmt numFmtId="187" formatCode="\t&quot;฿&quot;#,##0_);[Red]\(\t&quot;฿&quot;#,##0\)"/>
    <numFmt numFmtId="188" formatCode="0.00000"/>
    <numFmt numFmtId="189" formatCode="_(* #,##0_);_(* \(#,##0\);_(* &quot;-&quot;??_);_(@_)"/>
    <numFmt numFmtId="190" formatCode="_-* #,##0_-;\-* #,##0_-;_-* &quot;-&quot;??_-;_-@_-"/>
    <numFmt numFmtId="191" formatCode="_(* #,##0.00_);_(* \(#,##0.00\);_(* &quot;-&quot;??_);_(@_)"/>
    <numFmt numFmtId="192" formatCode="0.0000"/>
    <numFmt numFmtId="193" formatCode="#,##0.0_);\(#,##0.0\)"/>
    <numFmt numFmtId="194" formatCode="#,##0.0000"/>
    <numFmt numFmtId="195" formatCode="#,##0.0000;[Red]\-#,##0.0000"/>
    <numFmt numFmtId="196" formatCode="\t0.00E+00"/>
    <numFmt numFmtId="197" formatCode="&quot;฿&quot;\t#,##0_);\(&quot;฿&quot;\t#,##0\)"/>
    <numFmt numFmtId="198" formatCode="\ว\ว\/\ด\ด\/\ป\ป"/>
    <numFmt numFmtId="199" formatCode="dd\-mmm\-yy_)"/>
    <numFmt numFmtId="200" formatCode="#,##0\ &quot;F&quot;;[Red]\-#,##0\ &quot;F&quot;"/>
    <numFmt numFmtId="201" formatCode="0.0&quot;  &quot;"/>
    <numFmt numFmtId="202" formatCode="&quot;\&quot;#,##0;[Red]&quot;\&quot;\-#,##0"/>
    <numFmt numFmtId="203" formatCode="_ * #,##0_ ;_ * \-#,##0_ ;_ * &quot;-&quot;_ ;_ @_ "/>
    <numFmt numFmtId="204" formatCode="_ * #,##0.00_ ;_ * \-#,##0.00_ ;_ * &quot;-&quot;??_ ;_ @_ "/>
    <numFmt numFmtId="205" formatCode="_-* #,##0.0000_-;\-* #,##0.0000_-;_-* &quot;-&quot;??_-;_-@_-"/>
    <numFmt numFmtId="206" formatCode="_-* #,##0.00000_-;\-* #,##0.00000_-;_-* &quot;-&quot;??_-;_-@_-"/>
    <numFmt numFmtId="207" formatCode="#,##0.000;[Red]\-#,##0.000"/>
    <numFmt numFmtId="208" formatCode="_-* #,##0.000_-;\-* #,##0.000_-;_-* &quot;-&quot;??_-;_-@_-"/>
    <numFmt numFmtId="209" formatCode="_-* #,##0.0_-;\-* #,##0.0_-;_-* &quot;-&quot;??_-;_-@_-"/>
  </numFmts>
  <fonts count="68">
    <font>
      <sz val="12"/>
      <name val="EucrosiaUPC"/>
      <charset val="222"/>
    </font>
    <font>
      <sz val="12"/>
      <name val="EucrosiaUPC"/>
      <family val="1"/>
      <charset val="222"/>
    </font>
    <font>
      <sz val="12"/>
      <name val="EucrosiaUPC"/>
      <family val="1"/>
      <charset val="222"/>
    </font>
    <font>
      <b/>
      <sz val="18"/>
      <name val="CordiaUPC"/>
      <family val="2"/>
      <charset val="222"/>
    </font>
    <font>
      <b/>
      <sz val="14"/>
      <name val="CordiaUPC"/>
      <family val="2"/>
      <charset val="222"/>
    </font>
    <font>
      <sz val="14"/>
      <name val="AngsanaUPC"/>
      <family val="1"/>
      <charset val="222"/>
    </font>
    <font>
      <b/>
      <sz val="16"/>
      <color indexed="8"/>
      <name val="CordiaUPC"/>
      <family val="2"/>
      <charset val="222"/>
    </font>
    <font>
      <b/>
      <sz val="14"/>
      <color indexed="8"/>
      <name val="CordiaUPC"/>
      <family val="2"/>
      <charset val="222"/>
    </font>
    <font>
      <b/>
      <sz val="14"/>
      <color indexed="10"/>
      <name val="CordiaUPC"/>
      <family val="2"/>
      <charset val="222"/>
    </font>
    <font>
      <b/>
      <sz val="16"/>
      <name val="CordiaUPC"/>
      <family val="2"/>
      <charset val="222"/>
    </font>
    <font>
      <sz val="14"/>
      <name val="Cordia New"/>
      <family val="2"/>
    </font>
    <font>
      <sz val="14"/>
      <name val="SV Rojchana"/>
    </font>
    <font>
      <sz val="11"/>
      <name val="?? ?????"/>
      <family val="3"/>
      <charset val="255"/>
    </font>
    <font>
      <sz val="10"/>
      <name val="Arial"/>
      <family val="2"/>
    </font>
    <font>
      <sz val="10"/>
      <name val="Helv"/>
      <family val="2"/>
    </font>
    <font>
      <sz val="16"/>
      <name val="DilleniaUPC"/>
      <family val="1"/>
      <charset val="222"/>
    </font>
    <font>
      <sz val="11"/>
      <name val="??"/>
      <family val="1"/>
    </font>
    <font>
      <sz val="12"/>
      <name val="Helv"/>
      <family val="2"/>
    </font>
    <font>
      <sz val="12"/>
      <name val="Times New Roman"/>
      <family val="1"/>
    </font>
    <font>
      <sz val="12"/>
      <name val="????"/>
      <charset val="136"/>
    </font>
    <font>
      <sz val="10"/>
      <color indexed="8"/>
      <name val="Arial"/>
      <family val="2"/>
    </font>
    <font>
      <u/>
      <sz val="14"/>
      <color indexed="36"/>
      <name val="AngsanaUPC"/>
      <family val="1"/>
      <charset val="222"/>
    </font>
    <font>
      <sz val="8"/>
      <name val="Arial"/>
      <family val="2"/>
    </font>
    <font>
      <b/>
      <sz val="12"/>
      <name val="Arial"/>
      <family val="2"/>
    </font>
    <font>
      <u/>
      <sz val="14"/>
      <color indexed="12"/>
      <name val="AngsanaUPC"/>
      <family val="1"/>
      <charset val="222"/>
    </font>
    <font>
      <sz val="14"/>
      <name val="Cordia New"/>
      <family val="3"/>
    </font>
    <font>
      <b/>
      <sz val="20"/>
      <name val="CordiaUPC"/>
      <family val="2"/>
      <charset val="222"/>
    </font>
    <font>
      <b/>
      <sz val="18"/>
      <color indexed="12"/>
      <name val="CordiaUPC"/>
      <family val="2"/>
      <charset val="222"/>
    </font>
    <font>
      <b/>
      <sz val="18"/>
      <color indexed="10"/>
      <name val="CordiaUPC"/>
      <family val="2"/>
      <charset val="222"/>
    </font>
    <font>
      <sz val="14"/>
      <color indexed="12"/>
      <name val="Cordia New"/>
      <family val="2"/>
    </font>
    <font>
      <b/>
      <sz val="14"/>
      <color indexed="12"/>
      <name val="CordiaUPC"/>
      <family val="2"/>
      <charset val="222"/>
    </font>
    <font>
      <b/>
      <sz val="14"/>
      <color indexed="21"/>
      <name val="CordiaUPC"/>
      <family val="2"/>
      <charset val="222"/>
    </font>
    <font>
      <b/>
      <i/>
      <sz val="14"/>
      <color indexed="12"/>
      <name val="CordiaUPC"/>
      <family val="2"/>
      <charset val="222"/>
    </font>
    <font>
      <b/>
      <i/>
      <sz val="18"/>
      <color indexed="8"/>
      <name val="CordiaUPC"/>
      <family val="2"/>
      <charset val="222"/>
    </font>
    <font>
      <b/>
      <sz val="14"/>
      <color indexed="61"/>
      <name val="CordiaUPC"/>
      <family val="2"/>
      <charset val="222"/>
    </font>
    <font>
      <b/>
      <sz val="24"/>
      <name val="CordiaUPC"/>
      <family val="2"/>
      <charset val="222"/>
    </font>
    <font>
      <b/>
      <sz val="14"/>
      <name val="Cordia New"/>
      <family val="2"/>
    </font>
    <font>
      <b/>
      <sz val="16"/>
      <color indexed="12"/>
      <name val="CordiaUPC"/>
      <family val="2"/>
      <charset val="222"/>
    </font>
    <font>
      <b/>
      <sz val="14"/>
      <color indexed="10"/>
      <name val="Cordia New"/>
      <family val="2"/>
    </font>
    <font>
      <i/>
      <sz val="14"/>
      <name val="CordiaUPC"/>
      <family val="2"/>
      <charset val="222"/>
    </font>
    <font>
      <sz val="11"/>
      <color indexed="8"/>
      <name val="Tahoma"/>
      <family val="2"/>
    </font>
    <font>
      <sz val="8"/>
      <name val="EucrosiaUPC"/>
      <family val="1"/>
    </font>
    <font>
      <sz val="12"/>
      <name val="EucrosiaUPC"/>
      <family val="1"/>
    </font>
    <font>
      <b/>
      <sz val="16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14"/>
      <color indexed="10"/>
      <name val="TH SarabunPSK"/>
      <family val="2"/>
    </font>
    <font>
      <b/>
      <u/>
      <sz val="14"/>
      <color indexed="8"/>
      <name val="TH SarabunPSK"/>
      <family val="2"/>
    </font>
    <font>
      <b/>
      <sz val="14"/>
      <color indexed="8"/>
      <name val="TH SarabunPSK"/>
      <family val="2"/>
    </font>
    <font>
      <u/>
      <sz val="14"/>
      <name val="TH SarabunPSK"/>
      <family val="2"/>
    </font>
    <font>
      <sz val="12"/>
      <name val="TH SarabunPSK"/>
      <family val="2"/>
    </font>
    <font>
      <b/>
      <sz val="16"/>
      <color indexed="8"/>
      <name val="TH SarabunPSK"/>
      <family val="2"/>
    </font>
    <font>
      <b/>
      <sz val="14"/>
      <color indexed="12"/>
      <name val="TH SarabunPSK"/>
      <family val="2"/>
    </font>
    <font>
      <b/>
      <sz val="15"/>
      <name val="TH SarabunPSK"/>
      <family val="2"/>
    </font>
    <font>
      <b/>
      <sz val="14"/>
      <color indexed="10"/>
      <name val="TH SarabunPSK"/>
      <family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sz val="11"/>
      <color theme="1"/>
      <name val="Tahoma"/>
      <family val="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sz val="16"/>
      <name val="TH SarabunPSK"/>
      <family val="2"/>
    </font>
    <font>
      <sz val="18"/>
      <name val="TH SarabunPSK"/>
      <family val="2"/>
    </font>
    <font>
      <b/>
      <sz val="14"/>
      <color theme="1"/>
      <name val="Cordia New"/>
      <family val="2"/>
    </font>
    <font>
      <sz val="12"/>
      <color indexed="8"/>
      <name val="TH SarabunPSK"/>
      <family val="2"/>
    </font>
    <font>
      <sz val="12"/>
      <color theme="1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11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4">
    <xf numFmtId="0" fontId="0" fillId="0" borderId="0"/>
    <xf numFmtId="0" fontId="11" fillId="0" borderId="0">
      <alignment vertical="center"/>
    </xf>
    <xf numFmtId="202" fontId="12" fillId="0" borderId="0" applyFont="0" applyFill="0" applyBorder="0" applyAlignment="0" applyProtection="0"/>
    <xf numFmtId="204" fontId="13" fillId="0" borderId="0" applyFont="0" applyFill="0" applyBorder="0" applyAlignment="0" applyProtection="0"/>
    <xf numFmtId="203" fontId="13" fillId="0" borderId="0" applyFont="0" applyFill="0" applyBorder="0" applyAlignment="0" applyProtection="0"/>
    <xf numFmtId="4" fontId="14" fillId="0" borderId="0" applyFont="0" applyFill="0" applyBorder="0" applyAlignment="0" applyProtection="0"/>
    <xf numFmtId="197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203" fontId="13" fillId="0" borderId="0" applyFont="0" applyFill="0" applyBorder="0" applyAlignment="0" applyProtection="0"/>
    <xf numFmtId="38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0" fontId="16" fillId="0" borderId="0"/>
    <xf numFmtId="0" fontId="17" fillId="0" borderId="0"/>
    <xf numFmtId="9" fontId="13" fillId="2" borderId="0"/>
    <xf numFmtId="0" fontId="13" fillId="0" borderId="0" applyFill="0" applyBorder="0" applyAlignment="0"/>
    <xf numFmtId="193" fontId="14" fillId="0" borderId="0" applyFill="0" applyBorder="0" applyAlignment="0"/>
    <xf numFmtId="0" fontId="18" fillId="0" borderId="0" applyFill="0" applyBorder="0" applyAlignment="0"/>
    <xf numFmtId="0" fontId="19" fillId="0" borderId="0" applyFill="0" applyBorder="0" applyAlignment="0"/>
    <xf numFmtId="0" fontId="19" fillId="0" borderId="0" applyFill="0" applyBorder="0" applyAlignment="0"/>
    <xf numFmtId="198" fontId="15" fillId="0" borderId="0" applyFill="0" applyBorder="0" applyAlignment="0"/>
    <xf numFmtId="201" fontId="15" fillId="0" borderId="0" applyFill="0" applyBorder="0" applyAlignment="0"/>
    <xf numFmtId="193" fontId="14" fillId="0" borderId="0" applyFill="0" applyBorder="0" applyAlignment="0"/>
    <xf numFmtId="198" fontId="15" fillId="0" borderId="0" applyFont="0" applyFill="0" applyBorder="0" applyAlignment="0" applyProtection="0"/>
    <xf numFmtId="40" fontId="1" fillId="0" borderId="0" applyFont="0" applyFill="0" applyBorder="0" applyAlignment="0" applyProtection="0"/>
    <xf numFmtId="40" fontId="2" fillId="0" borderId="0" applyFont="0" applyFill="0" applyBorder="0" applyAlignment="0" applyProtection="0"/>
    <xf numFmtId="193" fontId="14" fillId="0" borderId="0" applyFont="0" applyFill="0" applyBorder="0" applyAlignment="0" applyProtection="0"/>
    <xf numFmtId="14" fontId="20" fillId="0" borderId="0" applyFill="0" applyBorder="0" applyAlignment="0"/>
    <xf numFmtId="198" fontId="15" fillId="0" borderId="0" applyFill="0" applyBorder="0" applyAlignment="0"/>
    <xf numFmtId="193" fontId="14" fillId="0" borderId="0" applyFill="0" applyBorder="0" applyAlignment="0"/>
    <xf numFmtId="198" fontId="15" fillId="0" borderId="0" applyFill="0" applyBorder="0" applyAlignment="0"/>
    <xf numFmtId="201" fontId="15" fillId="0" borderId="0" applyFill="0" applyBorder="0" applyAlignment="0"/>
    <xf numFmtId="193" fontId="14" fillId="0" borderId="0" applyFill="0" applyBorder="0" applyAlignment="0"/>
    <xf numFmtId="38" fontId="22" fillId="3" borderId="0" applyNumberFormat="0" applyBorder="0" applyAlignment="0" applyProtection="0"/>
    <xf numFmtId="0" fontId="23" fillId="0" borderId="1" applyNumberFormat="0" applyAlignment="0" applyProtection="0">
      <alignment horizontal="left" vertical="center"/>
    </xf>
    <xf numFmtId="0" fontId="23" fillId="0" borderId="2">
      <alignment horizontal="left" vertical="center"/>
    </xf>
    <xf numFmtId="10" fontId="22" fillId="4" borderId="3" applyNumberFormat="0" applyBorder="0" applyAlignment="0" applyProtection="0"/>
    <xf numFmtId="198" fontId="15" fillId="0" borderId="0" applyFill="0" applyBorder="0" applyAlignment="0"/>
    <xf numFmtId="193" fontId="14" fillId="0" borderId="0" applyFill="0" applyBorder="0" applyAlignment="0"/>
    <xf numFmtId="198" fontId="15" fillId="0" borderId="0" applyFill="0" applyBorder="0" applyAlignment="0"/>
    <xf numFmtId="201" fontId="15" fillId="0" borderId="0" applyFill="0" applyBorder="0" applyAlignment="0"/>
    <xf numFmtId="193" fontId="14" fillId="0" borderId="0" applyFill="0" applyBorder="0" applyAlignment="0"/>
    <xf numFmtId="200" fontId="18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5" fillId="0" borderId="0" applyFont="0" applyFill="0" applyBorder="0" applyAlignment="0" applyProtection="0"/>
    <xf numFmtId="198" fontId="15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13" fillId="0" borderId="0" applyFont="0" applyFill="0" applyBorder="0" applyAlignment="0" applyProtection="0"/>
    <xf numFmtId="198" fontId="15" fillId="0" borderId="0" applyFill="0" applyBorder="0" applyAlignment="0"/>
    <xf numFmtId="193" fontId="14" fillId="0" borderId="0" applyFill="0" applyBorder="0" applyAlignment="0"/>
    <xf numFmtId="198" fontId="15" fillId="0" borderId="0" applyFill="0" applyBorder="0" applyAlignment="0"/>
    <xf numFmtId="201" fontId="15" fillId="0" borderId="0" applyFill="0" applyBorder="0" applyAlignment="0"/>
    <xf numFmtId="193" fontId="14" fillId="0" borderId="0" applyFill="0" applyBorder="0" applyAlignment="0"/>
    <xf numFmtId="49" fontId="20" fillId="0" borderId="0" applyFill="0" applyBorder="0" applyAlignment="0"/>
    <xf numFmtId="0" fontId="19" fillId="0" borderId="0" applyFill="0" applyBorder="0" applyAlignment="0"/>
    <xf numFmtId="0" fontId="19" fillId="0" borderId="0" applyFill="0" applyBorder="0" applyAlignment="0"/>
    <xf numFmtId="197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40" fontId="1" fillId="0" borderId="0" applyFont="0" applyFill="0" applyBorder="0" applyAlignment="0" applyProtection="0"/>
    <xf numFmtId="187" fontId="40" fillId="0" borderId="0" applyFont="0" applyFill="0" applyBorder="0" applyAlignment="0" applyProtection="0"/>
    <xf numFmtId="191" fontId="5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59" fillId="0" borderId="0"/>
    <xf numFmtId="0" fontId="5" fillId="0" borderId="0"/>
    <xf numFmtId="0" fontId="2" fillId="0" borderId="0"/>
    <xf numFmtId="0" fontId="2" fillId="0" borderId="0"/>
    <xf numFmtId="0" fontId="13" fillId="0" borderId="0"/>
    <xf numFmtId="191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</cellStyleXfs>
  <cellXfs count="675">
    <xf numFmtId="0" fontId="0" fillId="0" borderId="0" xfId="0"/>
    <xf numFmtId="40" fontId="4" fillId="0" borderId="0" xfId="61" applyFont="1"/>
    <xf numFmtId="40" fontId="4" fillId="0" borderId="5" xfId="61" applyFont="1" applyBorder="1"/>
    <xf numFmtId="40" fontId="4" fillId="0" borderId="6" xfId="61" applyFont="1" applyBorder="1"/>
    <xf numFmtId="40" fontId="4" fillId="0" borderId="8" xfId="61" applyFont="1" applyBorder="1"/>
    <xf numFmtId="40" fontId="37" fillId="0" borderId="7" xfId="61" applyFont="1" applyBorder="1"/>
    <xf numFmtId="40" fontId="4" fillId="0" borderId="0" xfId="61" applyFont="1" applyBorder="1"/>
    <xf numFmtId="190" fontId="9" fillId="5" borderId="3" xfId="61" applyNumberFormat="1" applyFont="1" applyFill="1" applyBorder="1"/>
    <xf numFmtId="40" fontId="3" fillId="0" borderId="7" xfId="61" applyFont="1" applyBorder="1" applyAlignment="1">
      <alignment horizontal="center" vertical="center"/>
    </xf>
    <xf numFmtId="40" fontId="4" fillId="0" borderId="7" xfId="61" applyFont="1" applyBorder="1"/>
    <xf numFmtId="40" fontId="29" fillId="0" borderId="9" xfId="61" applyFont="1" applyBorder="1"/>
    <xf numFmtId="40" fontId="30" fillId="0" borderId="7" xfId="61" applyFont="1" applyBorder="1" applyAlignment="1">
      <alignment horizontal="right"/>
    </xf>
    <xf numFmtId="190" fontId="39" fillId="7" borderId="11" xfId="61" applyNumberFormat="1" applyFont="1" applyFill="1" applyBorder="1" applyProtection="1">
      <protection hidden="1"/>
    </xf>
    <xf numFmtId="40" fontId="30" fillId="0" borderId="0" xfId="61" applyFont="1" applyBorder="1"/>
    <xf numFmtId="40" fontId="4" fillId="0" borderId="7" xfId="61" applyFont="1" applyBorder="1" applyAlignment="1">
      <alignment horizontal="right"/>
    </xf>
    <xf numFmtId="190" fontId="4" fillId="7" borderId="3" xfId="61" applyNumberFormat="1" applyFont="1" applyFill="1" applyBorder="1"/>
    <xf numFmtId="40" fontId="31" fillId="0" borderId="7" xfId="61" applyFont="1" applyBorder="1" applyAlignment="1">
      <alignment horizontal="right"/>
    </xf>
    <xf numFmtId="190" fontId="39" fillId="7" borderId="15" xfId="61" applyNumberFormat="1" applyFont="1" applyFill="1" applyBorder="1"/>
    <xf numFmtId="40" fontId="31" fillId="0" borderId="0" xfId="61" applyFont="1" applyFill="1" applyBorder="1"/>
    <xf numFmtId="40" fontId="7" fillId="0" borderId="7" xfId="61" applyFont="1" applyBorder="1" applyAlignment="1">
      <alignment horizontal="right"/>
    </xf>
    <xf numFmtId="205" fontId="32" fillId="7" borderId="3" xfId="61" applyNumberFormat="1" applyFont="1" applyFill="1" applyBorder="1"/>
    <xf numFmtId="205" fontId="33" fillId="2" borderId="18" xfId="61" applyNumberFormat="1" applyFont="1" applyFill="1" applyBorder="1"/>
    <xf numFmtId="206" fontId="8" fillId="0" borderId="0" xfId="61" applyNumberFormat="1" applyFont="1" applyBorder="1"/>
    <xf numFmtId="190" fontId="6" fillId="0" borderId="3" xfId="61" applyNumberFormat="1" applyFont="1" applyBorder="1"/>
    <xf numFmtId="40" fontId="34" fillId="0" borderId="7" xfId="61" applyFont="1" applyBorder="1" applyAlignment="1">
      <alignment horizontal="right"/>
    </xf>
    <xf numFmtId="190" fontId="37" fillId="0" borderId="0" xfId="61" applyNumberFormat="1" applyFont="1" applyBorder="1"/>
    <xf numFmtId="206" fontId="8" fillId="0" borderId="8" xfId="61" applyNumberFormat="1" applyFont="1" applyBorder="1"/>
    <xf numFmtId="190" fontId="37" fillId="0" borderId="8" xfId="61" applyNumberFormat="1" applyFont="1" applyBorder="1"/>
    <xf numFmtId="40" fontId="4" fillId="0" borderId="19" xfId="61" applyFont="1" applyBorder="1"/>
    <xf numFmtId="40" fontId="4" fillId="0" borderId="20" xfId="61" applyFont="1" applyBorder="1"/>
    <xf numFmtId="206" fontId="8" fillId="0" borderId="21" xfId="61" applyNumberFormat="1" applyFont="1" applyBorder="1"/>
    <xf numFmtId="40" fontId="44" fillId="0" borderId="15" xfId="61" applyFont="1" applyFill="1" applyBorder="1" applyAlignment="1">
      <alignment horizontal="center"/>
    </xf>
    <xf numFmtId="0" fontId="44" fillId="0" borderId="29" xfId="0" applyFont="1" applyFill="1" applyBorder="1" applyAlignment="1">
      <alignment horizontal="center"/>
    </xf>
    <xf numFmtId="0" fontId="44" fillId="0" borderId="0" xfId="0" applyFont="1" applyFill="1" applyBorder="1" applyAlignment="1"/>
    <xf numFmtId="40" fontId="44" fillId="0" borderId="29" xfId="61" applyFont="1" applyFill="1" applyBorder="1" applyAlignment="1">
      <alignment horizontal="center"/>
    </xf>
    <xf numFmtId="0" fontId="44" fillId="0" borderId="22" xfId="0" applyFont="1" applyFill="1" applyBorder="1" applyAlignment="1">
      <alignment horizontal="center"/>
    </xf>
    <xf numFmtId="0" fontId="46" fillId="0" borderId="22" xfId="0" applyFont="1" applyFill="1" applyBorder="1" applyAlignment="1">
      <alignment horizontal="center"/>
    </xf>
    <xf numFmtId="0" fontId="46" fillId="0" borderId="32" xfId="0" applyFont="1" applyFill="1" applyBorder="1" applyAlignment="1"/>
    <xf numFmtId="0" fontId="46" fillId="0" borderId="7" xfId="0" applyFont="1" applyFill="1" applyBorder="1" applyAlignment="1">
      <alignment horizontal="center"/>
    </xf>
    <xf numFmtId="0" fontId="46" fillId="0" borderId="32" xfId="0" applyFont="1" applyFill="1" applyBorder="1" applyAlignment="1">
      <alignment horizontal="center"/>
    </xf>
    <xf numFmtId="40" fontId="44" fillId="0" borderId="22" xfId="61" applyFont="1" applyFill="1" applyBorder="1" applyAlignment="1">
      <alignment horizontal="center"/>
    </xf>
    <xf numFmtId="0" fontId="44" fillId="0" borderId="32" xfId="0" applyFont="1" applyFill="1" applyBorder="1" applyAlignment="1">
      <alignment horizontal="center"/>
    </xf>
    <xf numFmtId="0" fontId="44" fillId="0" borderId="33" xfId="0" applyFont="1" applyFill="1" applyBorder="1" applyAlignment="1">
      <alignment horizontal="center"/>
    </xf>
    <xf numFmtId="40" fontId="44" fillId="0" borderId="8" xfId="61" applyFont="1" applyFill="1" applyBorder="1" applyAlignment="1">
      <alignment horizontal="center"/>
    </xf>
    <xf numFmtId="0" fontId="46" fillId="0" borderId="32" xfId="0" applyFont="1" applyFill="1" applyBorder="1" applyAlignment="1">
      <alignment horizontal="right"/>
    </xf>
    <xf numFmtId="0" fontId="44" fillId="0" borderId="32" xfId="0" applyFont="1" applyFill="1" applyBorder="1" applyAlignment="1"/>
    <xf numFmtId="40" fontId="44" fillId="0" borderId="33" xfId="61" applyFont="1" applyFill="1" applyBorder="1" applyAlignment="1">
      <alignment horizontal="center"/>
    </xf>
    <xf numFmtId="0" fontId="44" fillId="0" borderId="22" xfId="0" applyFont="1" applyFill="1" applyBorder="1" applyAlignment="1">
      <alignment horizontal="right"/>
    </xf>
    <xf numFmtId="0" fontId="44" fillId="0" borderId="34" xfId="0" applyFont="1" applyFill="1" applyBorder="1" applyAlignment="1">
      <alignment horizontal="center"/>
    </xf>
    <xf numFmtId="0" fontId="44" fillId="0" borderId="33" xfId="0" applyFont="1" applyFill="1" applyBorder="1" applyAlignment="1"/>
    <xf numFmtId="0" fontId="44" fillId="0" borderId="32" xfId="0" applyFont="1" applyFill="1" applyBorder="1" applyAlignment="1">
      <alignment horizontal="right"/>
    </xf>
    <xf numFmtId="40" fontId="44" fillId="0" borderId="32" xfId="61" applyFont="1" applyFill="1" applyBorder="1" applyAlignment="1">
      <alignment horizontal="center"/>
    </xf>
    <xf numFmtId="0" fontId="44" fillId="0" borderId="3" xfId="0" applyFont="1" applyFill="1" applyBorder="1" applyAlignment="1">
      <alignment horizontal="center"/>
    </xf>
    <xf numFmtId="0" fontId="44" fillId="0" borderId="15" xfId="0" applyFont="1" applyFill="1" applyBorder="1" applyAlignment="1" applyProtection="1">
      <alignment horizontal="centerContinuous" vertical="center"/>
      <protection locked="0"/>
    </xf>
    <xf numFmtId="0" fontId="44" fillId="0" borderId="15" xfId="0" quotePrefix="1" applyFont="1" applyFill="1" applyBorder="1" applyAlignment="1" applyProtection="1">
      <alignment horizontal="centerContinuous" vertical="center"/>
      <protection locked="0"/>
    </xf>
    <xf numFmtId="0" fontId="44" fillId="0" borderId="15" xfId="0" applyFont="1" applyFill="1" applyBorder="1" applyAlignment="1">
      <alignment horizontal="centerContinuous" vertical="center"/>
    </xf>
    <xf numFmtId="40" fontId="44" fillId="0" borderId="8" xfId="61" applyFont="1" applyFill="1" applyBorder="1" applyAlignment="1">
      <alignment horizontal="center" vertical="center"/>
    </xf>
    <xf numFmtId="0" fontId="44" fillId="0" borderId="0" xfId="0" applyFont="1" applyFill="1"/>
    <xf numFmtId="38" fontId="46" fillId="0" borderId="0" xfId="61" applyNumberFormat="1" applyFont="1" applyFill="1"/>
    <xf numFmtId="0" fontId="46" fillId="0" borderId="0" xfId="0" applyFont="1" applyFill="1"/>
    <xf numFmtId="0" fontId="44" fillId="0" borderId="0" xfId="0" applyFont="1" applyFill="1" applyBorder="1"/>
    <xf numFmtId="0" fontId="46" fillId="0" borderId="0" xfId="0" applyFont="1" applyBorder="1" applyAlignment="1">
      <alignment vertical="center"/>
    </xf>
    <xf numFmtId="0" fontId="46" fillId="0" borderId="34" xfId="0" applyFont="1" applyFill="1" applyBorder="1" applyAlignment="1">
      <alignment horizontal="center"/>
    </xf>
    <xf numFmtId="0" fontId="46" fillId="0" borderId="33" xfId="0" applyFont="1" applyFill="1" applyBorder="1" applyAlignment="1"/>
    <xf numFmtId="0" fontId="46" fillId="0" borderId="33" xfId="0" applyFont="1" applyFill="1" applyBorder="1" applyAlignment="1">
      <alignment horizontal="center"/>
    </xf>
    <xf numFmtId="0" fontId="46" fillId="0" borderId="33" xfId="0" applyFont="1" applyFill="1" applyBorder="1" applyAlignment="1">
      <alignment horizontal="right"/>
    </xf>
    <xf numFmtId="0" fontId="46" fillId="0" borderId="3" xfId="0" applyFont="1" applyFill="1" applyBorder="1" applyAlignment="1">
      <alignment horizontal="center"/>
    </xf>
    <xf numFmtId="0" fontId="46" fillId="0" borderId="3" xfId="0" applyFont="1" applyFill="1" applyBorder="1" applyAlignment="1"/>
    <xf numFmtId="0" fontId="46" fillId="0" borderId="24" xfId="0" applyFont="1" applyFill="1" applyBorder="1" applyAlignment="1">
      <alignment horizontal="center"/>
    </xf>
    <xf numFmtId="40" fontId="44" fillId="0" borderId="17" xfId="61" applyFont="1" applyFill="1" applyBorder="1" applyAlignment="1">
      <alignment horizontal="center"/>
    </xf>
    <xf numFmtId="0" fontId="46" fillId="0" borderId="17" xfId="0" applyFont="1" applyFill="1" applyBorder="1" applyAlignment="1">
      <alignment horizontal="right"/>
    </xf>
    <xf numFmtId="3" fontId="44" fillId="0" borderId="32" xfId="0" applyNumberFormat="1" applyFont="1" applyFill="1" applyBorder="1" applyAlignment="1">
      <alignment horizontal="center" vertical="center"/>
    </xf>
    <xf numFmtId="3" fontId="46" fillId="0" borderId="32" xfId="0" applyNumberFormat="1" applyFont="1" applyFill="1" applyBorder="1" applyAlignment="1">
      <alignment horizontal="center" vertical="center"/>
    </xf>
    <xf numFmtId="0" fontId="46" fillId="0" borderId="34" xfId="0" applyFont="1" applyFill="1" applyBorder="1" applyAlignment="1"/>
    <xf numFmtId="0" fontId="46" fillId="0" borderId="8" xfId="0" applyFont="1" applyFill="1" applyBorder="1" applyAlignment="1">
      <alignment horizontal="right"/>
    </xf>
    <xf numFmtId="38" fontId="47" fillId="7" borderId="32" xfId="61" applyNumberFormat="1" applyFont="1" applyFill="1" applyBorder="1" applyAlignment="1" applyProtection="1">
      <alignment horizontal="center"/>
    </xf>
    <xf numFmtId="43" fontId="46" fillId="0" borderId="32" xfId="62" applyNumberFormat="1" applyFont="1" applyBorder="1" applyAlignment="1">
      <alignment horizontal="center" vertical="center"/>
    </xf>
    <xf numFmtId="43" fontId="48" fillId="0" borderId="32" xfId="62" applyNumberFormat="1" applyFont="1" applyBorder="1" applyAlignment="1">
      <alignment horizontal="center" vertical="center"/>
    </xf>
    <xf numFmtId="190" fontId="46" fillId="0" borderId="32" xfId="62" applyNumberFormat="1" applyFont="1" applyBorder="1" applyAlignment="1">
      <alignment horizontal="center" vertical="center"/>
    </xf>
    <xf numFmtId="38" fontId="49" fillId="7" borderId="39" xfId="61" applyNumberFormat="1" applyFont="1" applyFill="1" applyBorder="1" applyAlignment="1" applyProtection="1">
      <alignment horizontal="left"/>
    </xf>
    <xf numFmtId="38" fontId="47" fillId="0" borderId="35" xfId="61" applyNumberFormat="1" applyFont="1" applyFill="1" applyBorder="1" applyAlignment="1" applyProtection="1">
      <alignment horizontal="center"/>
    </xf>
    <xf numFmtId="0" fontId="47" fillId="7" borderId="40" xfId="0" applyFont="1" applyFill="1" applyBorder="1" applyAlignment="1">
      <alignment horizontal="left"/>
    </xf>
    <xf numFmtId="208" fontId="46" fillId="0" borderId="32" xfId="62" applyNumberFormat="1" applyFont="1" applyBorder="1" applyAlignment="1">
      <alignment horizontal="center" vertical="center"/>
    </xf>
    <xf numFmtId="38" fontId="47" fillId="7" borderId="32" xfId="61" applyNumberFormat="1" applyFont="1" applyFill="1" applyBorder="1" applyAlignment="1" applyProtection="1">
      <alignment horizontal="left"/>
    </xf>
    <xf numFmtId="38" fontId="47" fillId="7" borderId="32" xfId="61" applyNumberFormat="1" applyFont="1" applyFill="1" applyBorder="1" applyProtection="1"/>
    <xf numFmtId="3" fontId="46" fillId="0" borderId="32" xfId="0" applyNumberFormat="1" applyFont="1" applyFill="1" applyBorder="1" applyAlignment="1">
      <alignment vertical="center"/>
    </xf>
    <xf numFmtId="38" fontId="47" fillId="0" borderId="32" xfId="61" applyNumberFormat="1" applyFont="1" applyFill="1" applyBorder="1" applyAlignment="1" applyProtection="1">
      <alignment horizontal="center"/>
    </xf>
    <xf numFmtId="3" fontId="47" fillId="7" borderId="39" xfId="0" applyNumberFormat="1" applyFont="1" applyFill="1" applyBorder="1" applyAlignment="1"/>
    <xf numFmtId="3" fontId="47" fillId="7" borderId="22" xfId="0" applyNumberFormat="1" applyFont="1" applyFill="1" applyBorder="1" applyAlignment="1">
      <alignment horizontal="right"/>
    </xf>
    <xf numFmtId="3" fontId="47" fillId="7" borderId="23" xfId="0" applyNumberFormat="1" applyFont="1" applyFill="1" applyBorder="1" applyAlignment="1"/>
    <xf numFmtId="191" fontId="46" fillId="7" borderId="32" xfId="0" applyNumberFormat="1" applyFont="1" applyFill="1" applyBorder="1" applyAlignment="1" applyProtection="1">
      <alignment horizontal="right"/>
    </xf>
    <xf numFmtId="191" fontId="46" fillId="7" borderId="39" xfId="0" applyNumberFormat="1" applyFont="1" applyFill="1" applyBorder="1" applyAlignment="1">
      <alignment horizontal="right"/>
    </xf>
    <xf numFmtId="207" fontId="47" fillId="7" borderId="32" xfId="61" applyNumberFormat="1" applyFont="1" applyFill="1" applyBorder="1" applyProtection="1"/>
    <xf numFmtId="191" fontId="46" fillId="7" borderId="32" xfId="0" applyNumberFormat="1" applyFont="1" applyFill="1" applyBorder="1" applyProtection="1"/>
    <xf numFmtId="3" fontId="46" fillId="0" borderId="32" xfId="0" applyNumberFormat="1" applyFont="1" applyFill="1" applyBorder="1" applyAlignment="1">
      <alignment horizontal="right" vertical="center"/>
    </xf>
    <xf numFmtId="40" fontId="46" fillId="0" borderId="32" xfId="61" applyFont="1" applyFill="1" applyBorder="1" applyAlignment="1">
      <alignment vertical="center"/>
    </xf>
    <xf numFmtId="3" fontId="45" fillId="0" borderId="35" xfId="0" applyNumberFormat="1" applyFont="1" applyFill="1" applyBorder="1" applyAlignment="1">
      <alignment horizontal="left" vertical="center"/>
    </xf>
    <xf numFmtId="0" fontId="46" fillId="0" borderId="38" xfId="0" applyFont="1" applyFill="1" applyBorder="1" applyAlignment="1" applyProtection="1">
      <alignment horizontal="center"/>
    </xf>
    <xf numFmtId="190" fontId="44" fillId="0" borderId="0" xfId="0" applyNumberFormat="1" applyFont="1" applyFill="1"/>
    <xf numFmtId="3" fontId="46" fillId="0" borderId="0" xfId="0" applyNumberFormat="1" applyFont="1" applyFill="1" applyAlignment="1">
      <alignment horizontal="right"/>
    </xf>
    <xf numFmtId="3" fontId="46" fillId="0" borderId="0" xfId="0" applyNumberFormat="1" applyFont="1" applyFill="1"/>
    <xf numFmtId="40" fontId="46" fillId="0" borderId="32" xfId="61" applyFont="1" applyFill="1" applyBorder="1" applyAlignment="1">
      <alignment horizontal="center" vertical="center"/>
    </xf>
    <xf numFmtId="38" fontId="50" fillId="0" borderId="32" xfId="61" applyNumberFormat="1" applyFont="1" applyFill="1" applyBorder="1" applyAlignment="1" applyProtection="1">
      <alignment horizontal="center"/>
    </xf>
    <xf numFmtId="38" fontId="50" fillId="7" borderId="32" xfId="61" applyNumberFormat="1" applyFont="1" applyFill="1" applyBorder="1"/>
    <xf numFmtId="38" fontId="50" fillId="7" borderId="32" xfId="61" applyNumberFormat="1" applyFont="1" applyFill="1" applyBorder="1" applyAlignment="1" applyProtection="1">
      <alignment horizontal="left"/>
    </xf>
    <xf numFmtId="38" fontId="50" fillId="7" borderId="32" xfId="61" applyNumberFormat="1" applyFont="1" applyFill="1" applyBorder="1" applyProtection="1"/>
    <xf numFmtId="3" fontId="44" fillId="0" borderId="32" xfId="0" applyNumberFormat="1" applyFont="1" applyFill="1" applyBorder="1" applyAlignment="1">
      <alignment vertical="center"/>
    </xf>
    <xf numFmtId="38" fontId="44" fillId="0" borderId="0" xfId="61" applyNumberFormat="1" applyFont="1" applyFill="1"/>
    <xf numFmtId="3" fontId="44" fillId="0" borderId="0" xfId="0" applyNumberFormat="1" applyFont="1" applyFill="1" applyAlignment="1">
      <alignment horizontal="right"/>
    </xf>
    <xf numFmtId="3" fontId="44" fillId="0" borderId="0" xfId="0" applyNumberFormat="1" applyFont="1" applyFill="1"/>
    <xf numFmtId="38" fontId="47" fillId="0" borderId="22" xfId="61" applyNumberFormat="1" applyFont="1" applyFill="1" applyBorder="1" applyProtection="1"/>
    <xf numFmtId="43" fontId="44" fillId="0" borderId="32" xfId="62" applyNumberFormat="1" applyFont="1" applyBorder="1" applyAlignment="1">
      <alignment horizontal="center" vertical="center"/>
    </xf>
    <xf numFmtId="43" fontId="44" fillId="0" borderId="32" xfId="62" applyNumberFormat="1" applyFont="1" applyFill="1" applyBorder="1" applyAlignment="1">
      <alignment horizontal="center" vertical="center"/>
    </xf>
    <xf numFmtId="43" fontId="46" fillId="0" borderId="32" xfId="62" applyNumberFormat="1" applyFont="1" applyFill="1" applyBorder="1" applyAlignment="1">
      <alignment horizontal="center" vertical="center"/>
    </xf>
    <xf numFmtId="3" fontId="44" fillId="0" borderId="22" xfId="0" applyNumberFormat="1" applyFont="1" applyFill="1" applyBorder="1" applyAlignment="1">
      <alignment horizontal="center" vertical="center"/>
    </xf>
    <xf numFmtId="0" fontId="46" fillId="0" borderId="39" xfId="0" applyFont="1" applyFill="1" applyBorder="1" applyAlignment="1" applyProtection="1">
      <alignment horizontal="centerContinuous"/>
    </xf>
    <xf numFmtId="3" fontId="46" fillId="0" borderId="22" xfId="0" applyNumberFormat="1" applyFont="1" applyFill="1" applyBorder="1" applyAlignment="1">
      <alignment horizontal="center" vertical="center"/>
    </xf>
    <xf numFmtId="3" fontId="46" fillId="0" borderId="22" xfId="0" applyNumberFormat="1" applyFont="1" applyFill="1" applyBorder="1" applyAlignment="1">
      <alignment vertical="center"/>
    </xf>
    <xf numFmtId="3" fontId="46" fillId="0" borderId="22" xfId="0" applyNumberFormat="1" applyFont="1" applyFill="1" applyBorder="1" applyAlignment="1">
      <alignment horizontal="right" vertical="center"/>
    </xf>
    <xf numFmtId="40" fontId="46" fillId="0" borderId="22" xfId="61" applyFont="1" applyFill="1" applyBorder="1" applyAlignment="1">
      <alignment vertical="center"/>
    </xf>
    <xf numFmtId="3" fontId="46" fillId="0" borderId="41" xfId="0" applyNumberFormat="1" applyFont="1" applyFill="1" applyBorder="1" applyAlignment="1">
      <alignment horizontal="right" vertical="center"/>
    </xf>
    <xf numFmtId="3" fontId="46" fillId="0" borderId="23" xfId="0" applyNumberFormat="1" applyFont="1" applyFill="1" applyBorder="1" applyAlignment="1">
      <alignment vertical="center"/>
    </xf>
    <xf numFmtId="38" fontId="47" fillId="0" borderId="22" xfId="61" applyNumberFormat="1" applyFont="1" applyFill="1" applyBorder="1" applyAlignment="1" applyProtection="1">
      <alignment horizontal="center"/>
    </xf>
    <xf numFmtId="40" fontId="47" fillId="0" borderId="22" xfId="61" applyNumberFormat="1" applyFont="1" applyFill="1" applyBorder="1" applyProtection="1"/>
    <xf numFmtId="38" fontId="47" fillId="7" borderId="22" xfId="61" applyNumberFormat="1" applyFont="1" applyFill="1" applyBorder="1" applyAlignment="1" applyProtection="1">
      <alignment horizontal="center"/>
    </xf>
    <xf numFmtId="190" fontId="46" fillId="0" borderId="22" xfId="62" applyNumberFormat="1" applyFont="1" applyBorder="1" applyAlignment="1">
      <alignment horizontal="center" vertical="center"/>
    </xf>
    <xf numFmtId="43" fontId="46" fillId="0" borderId="41" xfId="62" applyNumberFormat="1" applyFont="1" applyBorder="1" applyAlignment="1">
      <alignment horizontal="center" vertical="center"/>
    </xf>
    <xf numFmtId="43" fontId="46" fillId="0" borderId="22" xfId="62" applyNumberFormat="1" applyFont="1" applyBorder="1" applyAlignment="1">
      <alignment horizontal="center" vertical="center"/>
    </xf>
    <xf numFmtId="43" fontId="48" fillId="0" borderId="23" xfId="62" applyNumberFormat="1" applyFont="1" applyBorder="1" applyAlignment="1">
      <alignment horizontal="center" vertical="center"/>
    </xf>
    <xf numFmtId="0" fontId="46" fillId="0" borderId="0" xfId="0" applyFont="1" applyFill="1" applyBorder="1"/>
    <xf numFmtId="0" fontId="46" fillId="0" borderId="0" xfId="0" applyFont="1" applyFill="1" applyAlignment="1">
      <alignment horizontal="right"/>
    </xf>
    <xf numFmtId="40" fontId="46" fillId="0" borderId="0" xfId="61" applyFont="1" applyFill="1" applyAlignment="1">
      <alignment horizontal="right"/>
    </xf>
    <xf numFmtId="0" fontId="44" fillId="0" borderId="0" xfId="0" applyFont="1" applyFill="1" applyBorder="1" applyAlignment="1">
      <alignment horizontal="center" vertical="center"/>
    </xf>
    <xf numFmtId="0" fontId="46" fillId="0" borderId="0" xfId="0" applyFont="1" applyFill="1" applyBorder="1" applyAlignment="1" applyProtection="1">
      <alignment horizontal="center" vertical="center"/>
      <protection locked="0"/>
    </xf>
    <xf numFmtId="0" fontId="46" fillId="0" borderId="0" xfId="0" applyFont="1" applyBorder="1" applyAlignment="1">
      <alignment horizontal="center" vertical="center"/>
    </xf>
    <xf numFmtId="190" fontId="46" fillId="0" borderId="0" xfId="61" applyNumberFormat="1" applyFont="1" applyFill="1" applyBorder="1" applyAlignment="1">
      <alignment vertical="center"/>
    </xf>
    <xf numFmtId="0" fontId="46" fillId="0" borderId="0" xfId="0" applyFont="1" applyFill="1" applyBorder="1" applyAlignment="1">
      <alignment horizontal="center" vertical="center"/>
    </xf>
    <xf numFmtId="43" fontId="46" fillId="0" borderId="0" xfId="61" applyNumberFormat="1" applyFont="1" applyFill="1" applyBorder="1" applyAlignment="1">
      <alignment vertical="center"/>
    </xf>
    <xf numFmtId="43" fontId="46" fillId="0" borderId="0" xfId="0" applyNumberFormat="1" applyFont="1" applyFill="1" applyBorder="1" applyAlignment="1">
      <alignment vertical="center"/>
    </xf>
    <xf numFmtId="2" fontId="46" fillId="0" borderId="0" xfId="0" applyNumberFormat="1" applyFont="1" applyFill="1" applyBorder="1" applyAlignment="1" applyProtection="1">
      <alignment horizontal="center" vertical="center"/>
      <protection locked="0"/>
    </xf>
    <xf numFmtId="43" fontId="46" fillId="0" borderId="0" xfId="61" applyNumberFormat="1" applyFont="1" applyBorder="1" applyAlignment="1">
      <alignment vertical="center"/>
    </xf>
    <xf numFmtId="43" fontId="46" fillId="0" borderId="0" xfId="0" applyNumberFormat="1" applyFont="1" applyBorder="1" applyAlignment="1">
      <alignment vertical="center"/>
    </xf>
    <xf numFmtId="38" fontId="46" fillId="0" borderId="0" xfId="61" applyNumberFormat="1" applyFont="1" applyFill="1" applyBorder="1"/>
    <xf numFmtId="3" fontId="47" fillId="7" borderId="38" xfId="0" applyNumberFormat="1" applyFont="1" applyFill="1" applyBorder="1" applyAlignment="1"/>
    <xf numFmtId="3" fontId="47" fillId="7" borderId="32" xfId="0" applyNumberFormat="1" applyFont="1" applyFill="1" applyBorder="1" applyAlignment="1">
      <alignment horizontal="right"/>
    </xf>
    <xf numFmtId="3" fontId="47" fillId="7" borderId="40" xfId="0" applyNumberFormat="1" applyFont="1" applyFill="1" applyBorder="1" applyAlignment="1"/>
    <xf numFmtId="43" fontId="48" fillId="0" borderId="22" xfId="62" applyNumberFormat="1" applyFont="1" applyBorder="1" applyAlignment="1">
      <alignment horizontal="center" vertical="center"/>
    </xf>
    <xf numFmtId="0" fontId="50" fillId="0" borderId="26" xfId="0" applyFont="1" applyFill="1" applyBorder="1" applyAlignment="1">
      <alignment horizontal="centerContinuous"/>
    </xf>
    <xf numFmtId="0" fontId="44" fillId="0" borderId="26" xfId="0" applyFont="1" applyFill="1" applyBorder="1" applyAlignment="1">
      <alignment horizontal="left"/>
    </xf>
    <xf numFmtId="0" fontId="50" fillId="0" borderId="3" xfId="0" applyFont="1" applyFill="1" applyBorder="1" applyAlignment="1">
      <alignment horizontal="center" vertical="center"/>
    </xf>
    <xf numFmtId="0" fontId="50" fillId="0" borderId="24" xfId="0" applyFont="1" applyFill="1" applyBorder="1" applyAlignment="1" applyProtection="1">
      <alignment horizontal="center" vertical="center"/>
      <protection locked="0"/>
    </xf>
    <xf numFmtId="0" fontId="50" fillId="0" borderId="3" xfId="0" applyFont="1" applyFill="1" applyBorder="1" applyAlignment="1" applyProtection="1">
      <alignment horizontal="center" vertical="center"/>
      <protection locked="0"/>
    </xf>
    <xf numFmtId="0" fontId="47" fillId="0" borderId="22" xfId="0" applyFont="1" applyFill="1" applyBorder="1" applyAlignment="1">
      <alignment horizontal="center" vertical="center"/>
    </xf>
    <xf numFmtId="3" fontId="47" fillId="0" borderId="22" xfId="0" applyNumberFormat="1" applyFont="1" applyFill="1" applyBorder="1" applyAlignment="1">
      <alignment horizontal="right"/>
    </xf>
    <xf numFmtId="195" fontId="47" fillId="0" borderId="22" xfId="61" applyNumberFormat="1" applyFont="1" applyFill="1" applyBorder="1" applyAlignment="1">
      <alignment horizontal="right"/>
    </xf>
    <xf numFmtId="3" fontId="47" fillId="0" borderId="22" xfId="0" applyNumberFormat="1" applyFont="1" applyFill="1" applyBorder="1" applyAlignment="1">
      <alignment horizontal="center"/>
    </xf>
    <xf numFmtId="0" fontId="47" fillId="0" borderId="22" xfId="0" applyFont="1" applyFill="1" applyBorder="1" applyAlignment="1">
      <alignment horizontal="center"/>
    </xf>
    <xf numFmtId="4" fontId="47" fillId="0" borderId="22" xfId="0" applyNumberFormat="1" applyFont="1" applyFill="1" applyBorder="1" applyAlignment="1">
      <alignment horizontal="center"/>
    </xf>
    <xf numFmtId="194" fontId="47" fillId="0" borderId="22" xfId="0" applyNumberFormat="1" applyFont="1" applyFill="1" applyBorder="1" applyAlignment="1">
      <alignment horizontal="right"/>
    </xf>
    <xf numFmtId="0" fontId="47" fillId="0" borderId="23" xfId="0" applyFont="1" applyFill="1" applyBorder="1" applyAlignment="1">
      <alignment horizontal="right"/>
    </xf>
    <xf numFmtId="0" fontId="47" fillId="0" borderId="23" xfId="0" applyFont="1" applyFill="1" applyBorder="1" applyAlignment="1"/>
    <xf numFmtId="0" fontId="47" fillId="0" borderId="23" xfId="69" applyFont="1" applyFill="1" applyBorder="1" applyAlignment="1">
      <alignment horizontal="left"/>
    </xf>
    <xf numFmtId="0" fontId="47" fillId="0" borderId="23" xfId="69" applyFont="1" applyFill="1" applyBorder="1" applyAlignment="1"/>
    <xf numFmtId="0" fontId="47" fillId="0" borderId="25" xfId="0" applyFont="1" applyFill="1" applyBorder="1" applyAlignment="1">
      <alignment horizontal="center"/>
    </xf>
    <xf numFmtId="0" fontId="47" fillId="0" borderId="26" xfId="0" applyFont="1" applyFill="1" applyBorder="1" applyAlignment="1"/>
    <xf numFmtId="0" fontId="47" fillId="0" borderId="26" xfId="69" applyFont="1" applyFill="1" applyBorder="1" applyAlignment="1"/>
    <xf numFmtId="3" fontId="47" fillId="0" borderId="25" xfId="0" applyNumberFormat="1" applyFont="1" applyFill="1" applyBorder="1" applyAlignment="1">
      <alignment horizontal="right"/>
    </xf>
    <xf numFmtId="4" fontId="47" fillId="0" borderId="25" xfId="0" applyNumberFormat="1" applyFont="1" applyFill="1" applyBorder="1" applyAlignment="1">
      <alignment horizontal="center"/>
    </xf>
    <xf numFmtId="0" fontId="47" fillId="0" borderId="27" xfId="0" applyFont="1" applyFill="1" applyBorder="1" applyAlignment="1">
      <alignment horizontal="center"/>
    </xf>
    <xf numFmtId="0" fontId="47" fillId="0" borderId="27" xfId="0" applyFont="1" applyFill="1" applyBorder="1" applyAlignment="1"/>
    <xf numFmtId="0" fontId="47" fillId="0" borderId="27" xfId="69" applyFont="1" applyFill="1" applyBorder="1" applyAlignment="1"/>
    <xf numFmtId="3" fontId="47" fillId="0" borderId="27" xfId="0" applyNumberFormat="1" applyFont="1" applyFill="1" applyBorder="1" applyAlignment="1">
      <alignment horizontal="right"/>
    </xf>
    <xf numFmtId="3" fontId="53" fillId="0" borderId="28" xfId="0" applyNumberFormat="1" applyFont="1" applyFill="1" applyBorder="1" applyAlignment="1">
      <alignment horizontal="right"/>
    </xf>
    <xf numFmtId="0" fontId="57" fillId="0" borderId="2" xfId="0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0" fillId="0" borderId="0" xfId="0" applyBorder="1"/>
    <xf numFmtId="0" fontId="58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50" fillId="0" borderId="24" xfId="0" applyFont="1" applyFill="1" applyBorder="1" applyAlignment="1">
      <alignment horizontal="center" vertical="center"/>
    </xf>
    <xf numFmtId="0" fontId="42" fillId="0" borderId="0" xfId="0" applyFont="1" applyBorder="1"/>
    <xf numFmtId="0" fontId="57" fillId="0" borderId="20" xfId="0" applyFont="1" applyBorder="1" applyAlignment="1">
      <alignment vertical="center"/>
    </xf>
    <xf numFmtId="0" fontId="50" fillId="0" borderId="26" xfId="0" applyFont="1" applyFill="1" applyBorder="1" applyAlignment="1">
      <alignment horizontal="left"/>
    </xf>
    <xf numFmtId="0" fontId="46" fillId="0" borderId="0" xfId="44" applyFont="1" applyAlignment="1">
      <alignment vertical="center"/>
    </xf>
    <xf numFmtId="0" fontId="46" fillId="0" borderId="3" xfId="44" applyFont="1" applyBorder="1" applyAlignment="1">
      <alignment vertical="center"/>
    </xf>
    <xf numFmtId="0" fontId="46" fillId="0" borderId="17" xfId="44" applyFont="1" applyBorder="1" applyAlignment="1">
      <alignment vertical="center"/>
    </xf>
    <xf numFmtId="0" fontId="46" fillId="0" borderId="3" xfId="44" applyFont="1" applyBorder="1" applyAlignment="1">
      <alignment horizontal="center" vertical="center"/>
    </xf>
    <xf numFmtId="40" fontId="46" fillId="0" borderId="3" xfId="61" applyFont="1" applyBorder="1" applyAlignment="1">
      <alignment horizontal="center" vertical="center"/>
    </xf>
    <xf numFmtId="0" fontId="46" fillId="0" borderId="19" xfId="44" applyFont="1" applyBorder="1" applyAlignment="1">
      <alignment vertical="center"/>
    </xf>
    <xf numFmtId="0" fontId="46" fillId="0" borderId="20" xfId="44" applyFont="1" applyBorder="1" applyAlignment="1">
      <alignment vertical="center"/>
    </xf>
    <xf numFmtId="0" fontId="46" fillId="0" borderId="21" xfId="44" applyFont="1" applyBorder="1" applyAlignment="1">
      <alignment vertical="center"/>
    </xf>
    <xf numFmtId="0" fontId="46" fillId="0" borderId="24" xfId="44" applyFont="1" applyBorder="1" applyAlignment="1">
      <alignment vertical="center"/>
    </xf>
    <xf numFmtId="10" fontId="46" fillId="0" borderId="17" xfId="44" applyNumberFormat="1" applyFont="1" applyBorder="1" applyAlignment="1">
      <alignment horizontal="center" vertical="center"/>
    </xf>
    <xf numFmtId="10" fontId="46" fillId="0" borderId="17" xfId="44" applyNumberFormat="1" applyFont="1" applyBorder="1" applyAlignment="1">
      <alignment vertical="center"/>
    </xf>
    <xf numFmtId="10" fontId="46" fillId="0" borderId="21" xfId="44" applyNumberFormat="1" applyFont="1" applyBorder="1" applyAlignment="1">
      <alignment vertical="center"/>
    </xf>
    <xf numFmtId="0" fontId="46" fillId="0" borderId="2" xfId="44" applyFont="1" applyBorder="1" applyAlignment="1">
      <alignment vertical="center"/>
    </xf>
    <xf numFmtId="38" fontId="46" fillId="0" borderId="2" xfId="61" applyNumberFormat="1" applyFont="1" applyBorder="1" applyAlignment="1">
      <alignment horizontal="center" vertical="center"/>
    </xf>
    <xf numFmtId="38" fontId="46" fillId="0" borderId="20" xfId="61" applyNumberFormat="1" applyFont="1" applyBorder="1" applyAlignment="1">
      <alignment horizontal="center" vertical="center"/>
    </xf>
    <xf numFmtId="0" fontId="52" fillId="0" borderId="0" xfId="44" applyFont="1" applyAlignment="1">
      <alignment vertical="center"/>
    </xf>
    <xf numFmtId="0" fontId="46" fillId="0" borderId="0" xfId="44" applyFont="1" applyAlignment="1">
      <alignment horizontal="centerContinuous" vertical="center"/>
    </xf>
    <xf numFmtId="0" fontId="46" fillId="0" borderId="7" xfId="43" quotePrefix="1" applyFont="1" applyFill="1" applyBorder="1" applyAlignment="1">
      <alignment horizontal="left"/>
    </xf>
    <xf numFmtId="0" fontId="46" fillId="0" borderId="0" xfId="44" quotePrefix="1" applyFont="1" applyFill="1" applyAlignment="1">
      <alignment horizontal="left" vertical="center"/>
    </xf>
    <xf numFmtId="0" fontId="46" fillId="0" borderId="0" xfId="44" applyFont="1" applyFill="1" applyAlignment="1">
      <alignment vertical="center"/>
    </xf>
    <xf numFmtId="0" fontId="46" fillId="0" borderId="0" xfId="44" applyFont="1" applyFill="1" applyAlignment="1">
      <alignment horizontal="left" vertical="center"/>
    </xf>
    <xf numFmtId="0" fontId="46" fillId="0" borderId="0" xfId="44" applyFont="1" applyFill="1" applyAlignment="1">
      <alignment horizontal="center" vertical="center"/>
    </xf>
    <xf numFmtId="0" fontId="46" fillId="0" borderId="27" xfId="0" applyFont="1" applyFill="1" applyBorder="1" applyAlignment="1">
      <alignment horizontal="left"/>
    </xf>
    <xf numFmtId="0" fontId="46" fillId="0" borderId="0" xfId="44" quotePrefix="1" applyFont="1" applyFill="1" applyBorder="1" applyAlignment="1">
      <alignment horizontal="left" vertical="center"/>
    </xf>
    <xf numFmtId="38" fontId="46" fillId="0" borderId="8" xfId="24" applyNumberFormat="1" applyFont="1" applyFill="1" applyBorder="1" applyAlignment="1">
      <alignment horizontal="center" vertical="center"/>
    </xf>
    <xf numFmtId="0" fontId="46" fillId="0" borderId="19" xfId="43" applyFont="1" applyFill="1" applyBorder="1" applyAlignment="1">
      <alignment horizontal="left"/>
    </xf>
    <xf numFmtId="0" fontId="46" fillId="0" borderId="20" xfId="0" applyFont="1" applyFill="1" applyBorder="1" applyAlignment="1">
      <alignment horizontal="left"/>
    </xf>
    <xf numFmtId="9" fontId="44" fillId="0" borderId="20" xfId="44" applyNumberFormat="1" applyFont="1" applyFill="1" applyBorder="1" applyAlignment="1">
      <alignment horizontal="center" vertical="center"/>
    </xf>
    <xf numFmtId="9" fontId="44" fillId="0" borderId="20" xfId="44" applyNumberFormat="1" applyFont="1" applyFill="1" applyBorder="1" applyAlignment="1">
      <alignment horizontal="left" vertical="center"/>
    </xf>
    <xf numFmtId="0" fontId="46" fillId="0" borderId="20" xfId="44" quotePrefix="1" applyFont="1" applyFill="1" applyBorder="1" applyAlignment="1">
      <alignment horizontal="left" vertical="center"/>
    </xf>
    <xf numFmtId="38" fontId="46" fillId="0" borderId="21" xfId="24" applyNumberFormat="1" applyFont="1" applyFill="1" applyBorder="1" applyAlignment="1">
      <alignment horizontal="center" vertical="center"/>
    </xf>
    <xf numFmtId="0" fontId="52" fillId="0" borderId="0" xfId="0" applyFont="1"/>
    <xf numFmtId="0" fontId="46" fillId="0" borderId="19" xfId="44" applyFont="1" applyFill="1" applyBorder="1" applyAlignment="1">
      <alignment horizontal="left" vertical="center"/>
    </xf>
    <xf numFmtId="38" fontId="46" fillId="0" borderId="0" xfId="24" applyNumberFormat="1" applyFont="1" applyFill="1" applyBorder="1" applyAlignment="1">
      <alignment horizontal="left" vertical="center"/>
    </xf>
    <xf numFmtId="0" fontId="46" fillId="0" borderId="0" xfId="44" applyFont="1" applyFill="1" applyBorder="1" applyAlignment="1">
      <alignment vertical="center"/>
    </xf>
    <xf numFmtId="0" fontId="52" fillId="0" borderId="20" xfId="44" applyFont="1" applyFill="1" applyBorder="1" applyAlignment="1">
      <alignment vertical="center"/>
    </xf>
    <xf numFmtId="0" fontId="46" fillId="0" borderId="20" xfId="44" applyFont="1" applyFill="1" applyBorder="1" applyAlignment="1">
      <alignment vertical="center"/>
    </xf>
    <xf numFmtId="0" fontId="52" fillId="0" borderId="0" xfId="44" quotePrefix="1" applyFont="1" applyFill="1" applyBorder="1" applyAlignment="1">
      <alignment horizontal="left" vertical="center"/>
    </xf>
    <xf numFmtId="0" fontId="46" fillId="0" borderId="0" xfId="67" applyFont="1"/>
    <xf numFmtId="0" fontId="46" fillId="0" borderId="21" xfId="0" applyFont="1" applyFill="1" applyBorder="1" applyAlignment="1">
      <alignment horizontal="center" vertical="center"/>
    </xf>
    <xf numFmtId="0" fontId="46" fillId="0" borderId="7" xfId="67" quotePrefix="1" applyFont="1" applyBorder="1" applyAlignment="1">
      <alignment horizontal="center"/>
    </xf>
    <xf numFmtId="0" fontId="46" fillId="0" borderId="43" xfId="0" applyFont="1" applyBorder="1" applyAlignment="1">
      <alignment vertical="center"/>
    </xf>
    <xf numFmtId="0" fontId="46" fillId="0" borderId="42" xfId="0" applyFont="1" applyBorder="1" applyAlignment="1"/>
    <xf numFmtId="0" fontId="46" fillId="0" borderId="44" xfId="0" applyFont="1" applyBorder="1" applyAlignment="1"/>
    <xf numFmtId="38" fontId="46" fillId="0" borderId="29" xfId="61" applyNumberFormat="1" applyFont="1" applyBorder="1" applyAlignment="1">
      <alignment horizontal="center"/>
    </xf>
    <xf numFmtId="3" fontId="46" fillId="0" borderId="44" xfId="0" applyNumberFormat="1" applyFont="1" applyBorder="1" applyAlignment="1">
      <alignment horizontal="right"/>
    </xf>
    <xf numFmtId="0" fontId="46" fillId="0" borderId="45" xfId="67" quotePrefix="1" applyFont="1" applyBorder="1" applyAlignment="1">
      <alignment horizontal="center"/>
    </xf>
    <xf numFmtId="0" fontId="46" fillId="0" borderId="45" xfId="67" applyFont="1" applyBorder="1" applyAlignment="1"/>
    <xf numFmtId="0" fontId="46" fillId="0" borderId="26" xfId="67" quotePrefix="1" applyFont="1" applyBorder="1" applyAlignment="1">
      <alignment horizontal="left"/>
    </xf>
    <xf numFmtId="192" fontId="44" fillId="0" borderId="46" xfId="67" applyNumberFormat="1" applyFont="1" applyFill="1" applyBorder="1" applyAlignment="1">
      <alignment horizontal="center"/>
    </xf>
    <xf numFmtId="3" fontId="44" fillId="0" borderId="3" xfId="0" applyNumberFormat="1" applyFont="1" applyFill="1" applyBorder="1" applyAlignment="1">
      <alignment horizontal="center"/>
    </xf>
    <xf numFmtId="3" fontId="44" fillId="0" borderId="3" xfId="0" applyNumberFormat="1" applyFont="1" applyFill="1" applyBorder="1" applyAlignment="1">
      <alignment horizontal="right"/>
    </xf>
    <xf numFmtId="0" fontId="46" fillId="0" borderId="29" xfId="67" quotePrefix="1" applyFont="1" applyBorder="1" applyAlignment="1">
      <alignment horizontal="center"/>
    </xf>
    <xf numFmtId="0" fontId="46" fillId="0" borderId="23" xfId="0" applyFont="1" applyBorder="1" applyAlignment="1">
      <alignment vertical="center"/>
    </xf>
    <xf numFmtId="0" fontId="46" fillId="0" borderId="23" xfId="67" quotePrefix="1" applyFont="1" applyBorder="1" applyAlignment="1">
      <alignment horizontal="left"/>
    </xf>
    <xf numFmtId="0" fontId="46" fillId="0" borderId="39" xfId="67" applyFont="1" applyBorder="1"/>
    <xf numFmtId="0" fontId="46" fillId="0" borderId="45" xfId="67" quotePrefix="1" applyFont="1" applyBorder="1" applyAlignment="1">
      <alignment horizontal="left"/>
    </xf>
    <xf numFmtId="9" fontId="46" fillId="0" borderId="46" xfId="67" applyNumberFormat="1" applyFont="1" applyBorder="1" applyAlignment="1">
      <alignment horizontal="center"/>
    </xf>
    <xf numFmtId="38" fontId="46" fillId="0" borderId="29" xfId="61" applyNumberFormat="1" applyFont="1" applyBorder="1" applyAlignment="1">
      <alignment horizontal="left"/>
    </xf>
    <xf numFmtId="38" fontId="44" fillId="0" borderId="44" xfId="61" applyNumberFormat="1" applyFont="1" applyBorder="1" applyAlignment="1">
      <alignment horizontal="right"/>
    </xf>
    <xf numFmtId="0" fontId="46" fillId="0" borderId="25" xfId="67" quotePrefix="1" applyFont="1" applyBorder="1" applyAlignment="1">
      <alignment horizontal="left"/>
    </xf>
    <xf numFmtId="191" fontId="46" fillId="0" borderId="20" xfId="63" applyFont="1" applyBorder="1"/>
    <xf numFmtId="38" fontId="44" fillId="0" borderId="15" xfId="61" applyNumberFormat="1" applyFont="1" applyBorder="1" applyAlignment="1">
      <alignment horizontal="left"/>
    </xf>
    <xf numFmtId="38" fontId="44" fillId="0" borderId="21" xfId="61" applyNumberFormat="1" applyFont="1" applyBorder="1" applyAlignment="1">
      <alignment horizontal="left"/>
    </xf>
    <xf numFmtId="0" fontId="46" fillId="0" borderId="24" xfId="0" applyFont="1" applyBorder="1" applyAlignment="1">
      <alignment horizontal="left"/>
    </xf>
    <xf numFmtId="0" fontId="44" fillId="0" borderId="2" xfId="0" applyFont="1" applyBorder="1" applyAlignment="1">
      <alignment horizontal="left"/>
    </xf>
    <xf numFmtId="188" fontId="46" fillId="0" borderId="2" xfId="0" applyNumberFormat="1" applyFont="1" applyFill="1" applyBorder="1" applyAlignment="1"/>
    <xf numFmtId="38" fontId="44" fillId="0" borderId="11" xfId="61" applyNumberFormat="1" applyFont="1" applyFill="1" applyBorder="1" applyAlignment="1"/>
    <xf numFmtId="38" fontId="44" fillId="0" borderId="28" xfId="61" applyNumberFormat="1" applyFont="1" applyFill="1" applyBorder="1" applyAlignment="1"/>
    <xf numFmtId="2" fontId="55" fillId="8" borderId="19" xfId="0" quotePrefix="1" applyNumberFormat="1" applyFont="1" applyFill="1" applyBorder="1" applyAlignment="1"/>
    <xf numFmtId="0" fontId="55" fillId="0" borderId="2" xfId="0" quotePrefix="1" applyFont="1" applyBorder="1" applyAlignment="1">
      <alignment horizontal="left"/>
    </xf>
    <xf numFmtId="2" fontId="55" fillId="8" borderId="20" xfId="0" applyNumberFormat="1" applyFont="1" applyFill="1" applyBorder="1" applyAlignment="1"/>
    <xf numFmtId="38" fontId="44" fillId="0" borderId="3" xfId="61" applyNumberFormat="1" applyFont="1" applyFill="1" applyBorder="1" applyAlignment="1"/>
    <xf numFmtId="38" fontId="44" fillId="0" borderId="30" xfId="61" applyNumberFormat="1" applyFont="1" applyFill="1" applyBorder="1" applyAlignment="1"/>
    <xf numFmtId="0" fontId="44" fillId="0" borderId="24" xfId="43" quotePrefix="1" applyFont="1" applyBorder="1" applyAlignment="1">
      <alignment horizontal="left"/>
    </xf>
    <xf numFmtId="0" fontId="46" fillId="0" borderId="20" xfId="43" applyFont="1" applyBorder="1" applyAlignment="1">
      <alignment horizontal="left"/>
    </xf>
    <xf numFmtId="38" fontId="46" fillId="0" borderId="20" xfId="23" applyNumberFormat="1" applyFont="1" applyFill="1" applyBorder="1" applyAlignment="1">
      <alignment horizontal="center"/>
    </xf>
    <xf numFmtId="188" fontId="46" fillId="0" borderId="20" xfId="43" applyNumberFormat="1" applyFont="1" applyFill="1" applyBorder="1" applyAlignment="1"/>
    <xf numFmtId="188" fontId="46" fillId="0" borderId="24" xfId="43" applyNumberFormat="1" applyFont="1" applyFill="1" applyBorder="1" applyAlignment="1">
      <alignment horizontal="center"/>
    </xf>
    <xf numFmtId="38" fontId="46" fillId="0" borderId="16" xfId="61" applyNumberFormat="1" applyFont="1" applyFill="1" applyBorder="1" applyAlignment="1"/>
    <xf numFmtId="0" fontId="44" fillId="0" borderId="24" xfId="0" quotePrefix="1" applyFont="1" applyBorder="1" applyAlignment="1">
      <alignment horizontal="left"/>
    </xf>
    <xf numFmtId="0" fontId="46" fillId="0" borderId="0" xfId="68" applyFont="1" applyBorder="1" applyAlignment="1">
      <alignment horizontal="left"/>
    </xf>
    <xf numFmtId="0" fontId="46" fillId="0" borderId="0" xfId="68" applyFont="1" applyFill="1" applyBorder="1" applyAlignment="1">
      <alignment horizontal="left"/>
    </xf>
    <xf numFmtId="2" fontId="46" fillId="0" borderId="0" xfId="68" applyNumberFormat="1" applyFont="1" applyFill="1" applyBorder="1" applyAlignment="1"/>
    <xf numFmtId="0" fontId="44" fillId="0" borderId="0" xfId="68" applyFont="1" applyBorder="1" applyAlignment="1">
      <alignment horizontal="left"/>
    </xf>
    <xf numFmtId="0" fontId="52" fillId="0" borderId="0" xfId="68" applyFont="1" applyBorder="1"/>
    <xf numFmtId="0" fontId="52" fillId="0" borderId="0" xfId="43" applyFont="1"/>
    <xf numFmtId="0" fontId="52" fillId="0" borderId="0" xfId="68" applyFont="1"/>
    <xf numFmtId="0" fontId="52" fillId="0" borderId="0" xfId="44" applyFont="1" applyBorder="1" applyAlignment="1">
      <alignment vertical="center"/>
    </xf>
    <xf numFmtId="0" fontId="52" fillId="0" borderId="0" xfId="45" applyFont="1" applyBorder="1"/>
    <xf numFmtId="4" fontId="50" fillId="0" borderId="30" xfId="0" applyNumberFormat="1" applyFont="1" applyFill="1" applyBorder="1" applyAlignment="1">
      <alignment horizontal="right"/>
    </xf>
    <xf numFmtId="40" fontId="44" fillId="0" borderId="17" xfId="61" applyFont="1" applyFill="1" applyBorder="1" applyAlignment="1">
      <alignment horizontal="center" vertical="center"/>
    </xf>
    <xf numFmtId="0" fontId="52" fillId="0" borderId="0" xfId="43" applyFont="1" applyBorder="1"/>
    <xf numFmtId="0" fontId="46" fillId="0" borderId="0" xfId="43" applyFont="1" applyBorder="1"/>
    <xf numFmtId="2" fontId="46" fillId="0" borderId="3" xfId="44" applyNumberFormat="1" applyFont="1" applyBorder="1" applyAlignment="1">
      <alignment horizontal="center" vertical="center"/>
    </xf>
    <xf numFmtId="38" fontId="47" fillId="7" borderId="0" xfId="61" applyNumberFormat="1" applyFont="1" applyFill="1" applyBorder="1" applyAlignment="1" applyProtection="1">
      <alignment horizontal="center"/>
    </xf>
    <xf numFmtId="43" fontId="46" fillId="0" borderId="0" xfId="62" applyNumberFormat="1" applyFont="1" applyBorder="1" applyAlignment="1">
      <alignment horizontal="center" vertical="center"/>
    </xf>
    <xf numFmtId="43" fontId="48" fillId="0" borderId="0" xfId="62" applyNumberFormat="1" applyFont="1" applyBorder="1" applyAlignment="1">
      <alignment horizontal="center" vertical="center"/>
    </xf>
    <xf numFmtId="0" fontId="47" fillId="0" borderId="0" xfId="0" applyFont="1" applyBorder="1" applyAlignment="1">
      <alignment horizontal="left" vertical="center"/>
    </xf>
    <xf numFmtId="0" fontId="50" fillId="0" borderId="0" xfId="0" applyFont="1" applyBorder="1" applyAlignment="1">
      <alignment horizontal="center" vertical="center"/>
    </xf>
    <xf numFmtId="2" fontId="46" fillId="0" borderId="32" xfId="0" applyNumberFormat="1" applyFont="1" applyFill="1" applyBorder="1" applyAlignment="1" applyProtection="1">
      <alignment horizontal="center" vertical="center"/>
      <protection locked="0"/>
    </xf>
    <xf numFmtId="0" fontId="46" fillId="0" borderId="32" xfId="0" applyFont="1" applyBorder="1" applyAlignment="1">
      <alignment horizontal="center" vertical="center"/>
    </xf>
    <xf numFmtId="43" fontId="46" fillId="0" borderId="32" xfId="61" applyNumberFormat="1" applyFont="1" applyFill="1" applyBorder="1" applyAlignment="1">
      <alignment vertical="center"/>
    </xf>
    <xf numFmtId="190" fontId="46" fillId="0" borderId="32" xfId="61" applyNumberFormat="1" applyFont="1" applyFill="1" applyBorder="1" applyAlignment="1">
      <alignment vertical="center"/>
    </xf>
    <xf numFmtId="43" fontId="46" fillId="0" borderId="35" xfId="0" applyNumberFormat="1" applyFont="1" applyFill="1" applyBorder="1" applyAlignment="1">
      <alignment vertical="center"/>
    </xf>
    <xf numFmtId="43" fontId="46" fillId="0" borderId="32" xfId="61" applyNumberFormat="1" applyFont="1" applyBorder="1" applyAlignment="1">
      <alignment vertical="center"/>
    </xf>
    <xf numFmtId="43" fontId="46" fillId="0" borderId="35" xfId="0" applyNumberFormat="1" applyFont="1" applyBorder="1" applyAlignment="1">
      <alignment vertical="center"/>
    </xf>
    <xf numFmtId="0" fontId="46" fillId="0" borderId="32" xfId="0" applyFont="1" applyFill="1" applyBorder="1" applyAlignment="1" applyProtection="1">
      <alignment horizontal="center" vertical="center"/>
      <protection locked="0"/>
    </xf>
    <xf numFmtId="0" fontId="46" fillId="0" borderId="32" xfId="0" applyFont="1" applyFill="1" applyBorder="1" applyAlignment="1">
      <alignment horizontal="center" vertical="center"/>
    </xf>
    <xf numFmtId="43" fontId="46" fillId="0" borderId="32" xfId="0" applyNumberFormat="1" applyFont="1" applyBorder="1" applyAlignment="1">
      <alignment vertical="center"/>
    </xf>
    <xf numFmtId="43" fontId="46" fillId="0" borderId="32" xfId="0" applyNumberFormat="1" applyFont="1" applyFill="1" applyBorder="1" applyAlignment="1">
      <alignment vertical="center"/>
    </xf>
    <xf numFmtId="0" fontId="46" fillId="0" borderId="0" xfId="0" applyFont="1" applyFill="1" applyBorder="1" applyAlignment="1">
      <alignment horizontal="left"/>
    </xf>
    <xf numFmtId="2" fontId="46" fillId="0" borderId="34" xfId="0" applyNumberFormat="1" applyFont="1" applyFill="1" applyBorder="1" applyAlignment="1" applyProtection="1">
      <alignment horizontal="center" vertical="center"/>
      <protection locked="0"/>
    </xf>
    <xf numFmtId="43" fontId="46" fillId="0" borderId="32" xfId="61" applyNumberFormat="1" applyFont="1" applyFill="1" applyBorder="1" applyAlignment="1">
      <alignment horizontal="center" vertical="center"/>
    </xf>
    <xf numFmtId="2" fontId="47" fillId="7" borderId="22" xfId="61" applyNumberFormat="1" applyFont="1" applyFill="1" applyBorder="1" applyAlignment="1" applyProtection="1">
      <alignment horizontal="center"/>
    </xf>
    <xf numFmtId="38" fontId="47" fillId="7" borderId="35" xfId="61" applyNumberFormat="1" applyFont="1" applyFill="1" applyBorder="1" applyAlignment="1" applyProtection="1">
      <alignment horizontal="center"/>
    </xf>
    <xf numFmtId="38" fontId="47" fillId="7" borderId="38" xfId="61" applyNumberFormat="1" applyFont="1" applyFill="1" applyBorder="1" applyAlignment="1" applyProtection="1">
      <alignment horizontal="center"/>
    </xf>
    <xf numFmtId="0" fontId="46" fillId="0" borderId="0" xfId="0" applyFont="1" applyFill="1" applyBorder="1" applyAlignment="1">
      <alignment horizontal="left" vertical="center"/>
    </xf>
    <xf numFmtId="0" fontId="44" fillId="0" borderId="0" xfId="0" applyFont="1" applyFill="1" applyBorder="1" applyAlignment="1">
      <alignment horizontal="center" vertical="center"/>
    </xf>
    <xf numFmtId="38" fontId="47" fillId="7" borderId="35" xfId="61" applyNumberFormat="1" applyFont="1" applyFill="1" applyBorder="1" applyAlignment="1" applyProtection="1">
      <alignment horizontal="left"/>
    </xf>
    <xf numFmtId="38" fontId="47" fillId="7" borderId="38" xfId="61" applyNumberFormat="1" applyFont="1" applyFill="1" applyBorder="1" applyAlignment="1" applyProtection="1">
      <alignment horizontal="left"/>
    </xf>
    <xf numFmtId="3" fontId="44" fillId="0" borderId="35" xfId="0" applyNumberFormat="1" applyFont="1" applyFill="1" applyBorder="1" applyAlignment="1">
      <alignment horizontal="center" vertical="center"/>
    </xf>
    <xf numFmtId="3" fontId="44" fillId="0" borderId="38" xfId="0" applyNumberFormat="1" applyFont="1" applyFill="1" applyBorder="1" applyAlignment="1">
      <alignment horizontal="center" vertical="center"/>
    </xf>
    <xf numFmtId="3" fontId="45" fillId="0" borderId="41" xfId="0" applyNumberFormat="1" applyFont="1" applyFill="1" applyBorder="1" applyAlignment="1">
      <alignment horizontal="left" vertical="center"/>
    </xf>
    <xf numFmtId="0" fontId="47" fillId="0" borderId="2" xfId="0" applyFont="1" applyBorder="1" applyAlignment="1">
      <alignment vertical="center"/>
    </xf>
    <xf numFmtId="0" fontId="10" fillId="0" borderId="7" xfId="70" applyFont="1" applyBorder="1"/>
    <xf numFmtId="9" fontId="36" fillId="0" borderId="8" xfId="70" applyNumberFormat="1" applyFont="1" applyBorder="1" applyAlignment="1">
      <alignment horizontal="center"/>
    </xf>
    <xf numFmtId="9" fontId="38" fillId="6" borderId="8" xfId="70" applyNumberFormat="1" applyFont="1" applyFill="1" applyBorder="1" applyAlignment="1">
      <alignment horizontal="center"/>
    </xf>
    <xf numFmtId="0" fontId="10" fillId="0" borderId="10" xfId="70" applyFont="1" applyBorder="1"/>
    <xf numFmtId="0" fontId="36" fillId="7" borderId="12" xfId="70" applyFont="1" applyFill="1" applyBorder="1" applyAlignment="1">
      <alignment horizontal="center"/>
    </xf>
    <xf numFmtId="0" fontId="36" fillId="7" borderId="13" xfId="70" applyFont="1" applyFill="1" applyBorder="1" applyAlignment="1">
      <alignment horizontal="center"/>
    </xf>
    <xf numFmtId="0" fontId="36" fillId="7" borderId="14" xfId="70" applyFont="1" applyFill="1" applyBorder="1" applyAlignment="1">
      <alignment horizontal="center"/>
    </xf>
    <xf numFmtId="0" fontId="10" fillId="7" borderId="10" xfId="70" applyFont="1" applyFill="1" applyBorder="1"/>
    <xf numFmtId="190" fontId="10" fillId="0" borderId="3" xfId="61" applyNumberFormat="1" applyFont="1" applyBorder="1"/>
    <xf numFmtId="192" fontId="10" fillId="0" borderId="16" xfId="70" applyNumberFormat="1" applyFont="1" applyBorder="1" applyAlignment="1">
      <alignment horizontal="center"/>
    </xf>
    <xf numFmtId="195" fontId="4" fillId="0" borderId="0" xfId="61" applyNumberFormat="1" applyFont="1"/>
    <xf numFmtId="192" fontId="10" fillId="0" borderId="17" xfId="70" applyNumberFormat="1" applyFont="1" applyBorder="1" applyAlignment="1">
      <alignment horizontal="center"/>
    </xf>
    <xf numFmtId="190" fontId="10" fillId="0" borderId="3" xfId="61" applyNumberFormat="1" applyFont="1" applyBorder="1" applyAlignment="1">
      <alignment horizontal="right"/>
    </xf>
    <xf numFmtId="0" fontId="13" fillId="0" borderId="0" xfId="70"/>
    <xf numFmtId="0" fontId="47" fillId="0" borderId="20" xfId="0" applyFont="1" applyBorder="1" applyAlignment="1">
      <alignment vertical="center"/>
    </xf>
    <xf numFmtId="3" fontId="44" fillId="0" borderId="40" xfId="0" applyNumberFormat="1" applyFont="1" applyFill="1" applyBorder="1" applyAlignment="1">
      <alignment horizontal="left"/>
    </xf>
    <xf numFmtId="3" fontId="44" fillId="0" borderId="38" xfId="0" applyNumberFormat="1" applyFont="1" applyFill="1" applyBorder="1" applyAlignment="1">
      <alignment horizontal="left"/>
    </xf>
    <xf numFmtId="3" fontId="60" fillId="0" borderId="35" xfId="0" applyNumberFormat="1" applyFont="1" applyFill="1" applyBorder="1" applyAlignment="1">
      <alignment horizontal="left" vertical="center"/>
    </xf>
    <xf numFmtId="3" fontId="54" fillId="0" borderId="40" xfId="0" applyNumberFormat="1" applyFont="1" applyFill="1" applyBorder="1" applyAlignment="1">
      <alignment horizontal="left"/>
    </xf>
    <xf numFmtId="3" fontId="54" fillId="0" borderId="38" xfId="0" applyNumberFormat="1" applyFont="1" applyFill="1" applyBorder="1" applyAlignment="1">
      <alignment horizontal="left"/>
    </xf>
    <xf numFmtId="0" fontId="44" fillId="0" borderId="0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0" fontId="61" fillId="0" borderId="15" xfId="0" applyFont="1" applyFill="1" applyBorder="1" applyAlignment="1" applyProtection="1">
      <alignment horizontal="centerContinuous" vertical="center"/>
      <protection locked="0"/>
    </xf>
    <xf numFmtId="0" fontId="61" fillId="0" borderId="15" xfId="0" quotePrefix="1" applyFont="1" applyFill="1" applyBorder="1" applyAlignment="1" applyProtection="1">
      <alignment horizontal="centerContinuous" vertical="center"/>
      <protection locked="0"/>
    </xf>
    <xf numFmtId="0" fontId="61" fillId="0" borderId="15" xfId="0" applyFont="1" applyFill="1" applyBorder="1" applyAlignment="1">
      <alignment horizontal="centerContinuous" vertical="center"/>
    </xf>
    <xf numFmtId="40" fontId="61" fillId="0" borderId="8" xfId="61" applyFont="1" applyFill="1" applyBorder="1" applyAlignment="1">
      <alignment horizontal="center" vertical="center"/>
    </xf>
    <xf numFmtId="0" fontId="61" fillId="0" borderId="3" xfId="0" applyFont="1" applyFill="1" applyBorder="1" applyAlignment="1">
      <alignment horizontal="center"/>
    </xf>
    <xf numFmtId="40" fontId="61" fillId="0" borderId="15" xfId="61" applyFont="1" applyFill="1" applyBorder="1" applyAlignment="1">
      <alignment horizontal="center"/>
    </xf>
    <xf numFmtId="0" fontId="61" fillId="0" borderId="29" xfId="0" applyFont="1" applyFill="1" applyBorder="1" applyAlignment="1">
      <alignment horizontal="center"/>
    </xf>
    <xf numFmtId="0" fontId="61" fillId="0" borderId="0" xfId="0" applyFont="1" applyFill="1" applyBorder="1" applyAlignment="1"/>
    <xf numFmtId="40" fontId="61" fillId="0" borderId="29" xfId="61" applyFont="1" applyFill="1" applyBorder="1" applyAlignment="1">
      <alignment horizontal="center"/>
    </xf>
    <xf numFmtId="0" fontId="60" fillId="0" borderId="22" xfId="0" applyFont="1" applyFill="1" applyBorder="1" applyAlignment="1">
      <alignment horizontal="center"/>
    </xf>
    <xf numFmtId="0" fontId="60" fillId="0" borderId="32" xfId="0" applyFont="1" applyFill="1" applyBorder="1" applyAlignment="1"/>
    <xf numFmtId="0" fontId="60" fillId="0" borderId="7" xfId="0" applyFont="1" applyFill="1" applyBorder="1" applyAlignment="1">
      <alignment horizontal="center"/>
    </xf>
    <xf numFmtId="0" fontId="60" fillId="0" borderId="32" xfId="0" applyFont="1" applyFill="1" applyBorder="1" applyAlignment="1">
      <alignment horizontal="center"/>
    </xf>
    <xf numFmtId="40" fontId="61" fillId="0" borderId="22" xfId="61" applyFont="1" applyFill="1" applyBorder="1" applyAlignment="1">
      <alignment horizontal="center"/>
    </xf>
    <xf numFmtId="0" fontId="61" fillId="0" borderId="32" xfId="0" applyFont="1" applyFill="1" applyBorder="1" applyAlignment="1">
      <alignment horizontal="center"/>
    </xf>
    <xf numFmtId="0" fontId="61" fillId="0" borderId="33" xfId="0" applyFont="1" applyFill="1" applyBorder="1" applyAlignment="1">
      <alignment horizontal="center"/>
    </xf>
    <xf numFmtId="40" fontId="61" fillId="0" borderId="8" xfId="61" applyFont="1" applyFill="1" applyBorder="1" applyAlignment="1">
      <alignment horizontal="center"/>
    </xf>
    <xf numFmtId="0" fontId="61" fillId="0" borderId="32" xfId="0" applyFont="1" applyFill="1" applyBorder="1" applyAlignment="1"/>
    <xf numFmtId="40" fontId="61" fillId="0" borderId="33" xfId="61" applyFont="1" applyFill="1" applyBorder="1" applyAlignment="1">
      <alignment horizontal="center"/>
    </xf>
    <xf numFmtId="0" fontId="61" fillId="0" borderId="33" xfId="0" applyFont="1" applyFill="1" applyBorder="1" applyAlignment="1"/>
    <xf numFmtId="0" fontId="61" fillId="0" borderId="34" xfId="0" applyFont="1" applyFill="1" applyBorder="1" applyAlignment="1">
      <alignment horizontal="center"/>
    </xf>
    <xf numFmtId="40" fontId="61" fillId="0" borderId="32" xfId="61" applyFont="1" applyFill="1" applyBorder="1" applyAlignment="1">
      <alignment horizontal="center"/>
    </xf>
    <xf numFmtId="0" fontId="60" fillId="0" borderId="34" xfId="0" applyFont="1" applyFill="1" applyBorder="1" applyAlignment="1">
      <alignment horizontal="center"/>
    </xf>
    <xf numFmtId="0" fontId="60" fillId="0" borderId="33" xfId="0" applyFont="1" applyFill="1" applyBorder="1" applyAlignment="1"/>
    <xf numFmtId="0" fontId="60" fillId="0" borderId="33" xfId="0" applyFont="1" applyFill="1" applyBorder="1" applyAlignment="1">
      <alignment horizontal="center"/>
    </xf>
    <xf numFmtId="0" fontId="60" fillId="0" borderId="3" xfId="0" applyFont="1" applyFill="1" applyBorder="1" applyAlignment="1">
      <alignment horizontal="center"/>
    </xf>
    <xf numFmtId="0" fontId="60" fillId="0" borderId="3" xfId="0" applyFont="1" applyFill="1" applyBorder="1" applyAlignment="1"/>
    <xf numFmtId="0" fontId="60" fillId="0" borderId="24" xfId="0" applyFont="1" applyFill="1" applyBorder="1" applyAlignment="1">
      <alignment horizontal="center"/>
    </xf>
    <xf numFmtId="40" fontId="61" fillId="0" borderId="17" xfId="61" applyFont="1" applyFill="1" applyBorder="1" applyAlignment="1">
      <alignment horizontal="center"/>
    </xf>
    <xf numFmtId="3" fontId="60" fillId="0" borderId="22" xfId="0" applyNumberFormat="1" applyFont="1" applyFill="1" applyBorder="1" applyAlignment="1">
      <alignment horizontal="center" vertical="center"/>
    </xf>
    <xf numFmtId="0" fontId="60" fillId="0" borderId="34" xfId="0" applyFont="1" applyFill="1" applyBorder="1" applyAlignment="1"/>
    <xf numFmtId="38" fontId="61" fillId="7" borderId="32" xfId="61" applyNumberFormat="1" applyFont="1" applyFill="1" applyBorder="1" applyAlignment="1" applyProtection="1">
      <alignment horizontal="center" vertical="center"/>
    </xf>
    <xf numFmtId="43" fontId="60" fillId="0" borderId="32" xfId="62" applyNumberFormat="1" applyFont="1" applyBorder="1" applyAlignment="1">
      <alignment horizontal="center" vertical="center"/>
    </xf>
    <xf numFmtId="43" fontId="61" fillId="0" borderId="32" xfId="62" applyNumberFormat="1" applyFont="1" applyBorder="1" applyAlignment="1">
      <alignment horizontal="center" vertical="center"/>
    </xf>
    <xf numFmtId="38" fontId="60" fillId="7" borderId="32" xfId="61" applyNumberFormat="1" applyFont="1" applyFill="1" applyBorder="1" applyAlignment="1" applyProtection="1">
      <alignment horizontal="center"/>
    </xf>
    <xf numFmtId="190" fontId="60" fillId="0" borderId="32" xfId="62" applyNumberFormat="1" applyFont="1" applyBorder="1" applyAlignment="1">
      <alignment horizontal="center" vertical="center"/>
    </xf>
    <xf numFmtId="38" fontId="60" fillId="7" borderId="35" xfId="61" applyNumberFormat="1" applyFont="1" applyFill="1" applyBorder="1" applyAlignment="1" applyProtection="1">
      <alignment horizontal="left"/>
    </xf>
    <xf numFmtId="38" fontId="62" fillId="7" borderId="39" xfId="61" applyNumberFormat="1" applyFont="1" applyFill="1" applyBorder="1" applyAlignment="1" applyProtection="1">
      <alignment horizontal="left"/>
    </xf>
    <xf numFmtId="0" fontId="60" fillId="7" borderId="40" xfId="0" applyFont="1" applyFill="1" applyBorder="1" applyAlignment="1">
      <alignment horizontal="left"/>
    </xf>
    <xf numFmtId="3" fontId="60" fillId="0" borderId="32" xfId="0" applyNumberFormat="1" applyFont="1" applyFill="1" applyBorder="1" applyAlignment="1">
      <alignment horizontal="center" vertical="center"/>
    </xf>
    <xf numFmtId="208" fontId="60" fillId="0" borderId="32" xfId="62" applyNumberFormat="1" applyFont="1" applyBorder="1" applyAlignment="1">
      <alignment horizontal="center" vertical="center"/>
    </xf>
    <xf numFmtId="38" fontId="60" fillId="7" borderId="32" xfId="61" applyNumberFormat="1" applyFont="1" applyFill="1" applyBorder="1" applyProtection="1"/>
    <xf numFmtId="3" fontId="60" fillId="0" borderId="32" xfId="0" applyNumberFormat="1" applyFont="1" applyFill="1" applyBorder="1" applyAlignment="1">
      <alignment vertical="center"/>
    </xf>
    <xf numFmtId="3" fontId="60" fillId="7" borderId="39" xfId="0" applyNumberFormat="1" applyFont="1" applyFill="1" applyBorder="1" applyAlignment="1"/>
    <xf numFmtId="3" fontId="60" fillId="7" borderId="22" xfId="0" applyNumberFormat="1" applyFont="1" applyFill="1" applyBorder="1" applyAlignment="1">
      <alignment horizontal="right"/>
    </xf>
    <xf numFmtId="3" fontId="60" fillId="7" borderId="23" xfId="0" applyNumberFormat="1" applyFont="1" applyFill="1" applyBorder="1" applyAlignment="1"/>
    <xf numFmtId="191" fontId="60" fillId="7" borderId="32" xfId="0" applyNumberFormat="1" applyFont="1" applyFill="1" applyBorder="1" applyAlignment="1" applyProtection="1">
      <alignment horizontal="right"/>
    </xf>
    <xf numFmtId="191" fontId="60" fillId="7" borderId="39" xfId="0" applyNumberFormat="1" applyFont="1" applyFill="1" applyBorder="1" applyAlignment="1">
      <alignment horizontal="right"/>
    </xf>
    <xf numFmtId="207" fontId="60" fillId="7" borderId="32" xfId="61" applyNumberFormat="1" applyFont="1" applyFill="1" applyBorder="1" applyProtection="1"/>
    <xf numFmtId="191" fontId="60" fillId="7" borderId="32" xfId="0" applyNumberFormat="1" applyFont="1" applyFill="1" applyBorder="1" applyProtection="1"/>
    <xf numFmtId="3" fontId="61" fillId="0" borderId="32" xfId="0" applyNumberFormat="1" applyFont="1" applyFill="1" applyBorder="1" applyAlignment="1">
      <alignment horizontal="center" vertical="center"/>
    </xf>
    <xf numFmtId="3" fontId="60" fillId="0" borderId="32" xfId="0" applyNumberFormat="1" applyFont="1" applyFill="1" applyBorder="1" applyAlignment="1">
      <alignment horizontal="right" vertical="center"/>
    </xf>
    <xf numFmtId="40" fontId="60" fillId="0" borderId="32" xfId="61" applyFont="1" applyFill="1" applyBorder="1" applyAlignment="1">
      <alignment horizontal="center" vertical="center"/>
    </xf>
    <xf numFmtId="2" fontId="60" fillId="0" borderId="32" xfId="0" applyNumberFormat="1" applyFont="1" applyFill="1" applyBorder="1" applyAlignment="1" applyProtection="1">
      <alignment horizontal="center" vertical="center"/>
      <protection locked="0"/>
    </xf>
    <xf numFmtId="2" fontId="60" fillId="0" borderId="32" xfId="0" applyNumberFormat="1" applyFont="1" applyBorder="1" applyAlignment="1">
      <alignment horizontal="right" vertical="center"/>
    </xf>
    <xf numFmtId="40" fontId="60" fillId="7" borderId="32" xfId="61" applyNumberFormat="1" applyFont="1" applyFill="1" applyBorder="1" applyAlignment="1" applyProtection="1">
      <alignment horizontal="right" vertical="center"/>
    </xf>
    <xf numFmtId="43" fontId="60" fillId="0" borderId="32" xfId="61" applyNumberFormat="1" applyFont="1" applyFill="1" applyBorder="1" applyAlignment="1">
      <alignment horizontal="right" vertical="center"/>
    </xf>
    <xf numFmtId="43" fontId="60" fillId="0" borderId="35" xfId="0" applyNumberFormat="1" applyFont="1" applyFill="1" applyBorder="1" applyAlignment="1">
      <alignment horizontal="right" vertical="center"/>
    </xf>
    <xf numFmtId="0" fontId="60" fillId="0" borderId="0" xfId="0" applyFont="1" applyFill="1" applyBorder="1"/>
    <xf numFmtId="0" fontId="60" fillId="0" borderId="0" xfId="0" applyFont="1" applyFill="1"/>
    <xf numFmtId="0" fontId="60" fillId="0" borderId="0" xfId="0" applyFont="1" applyFill="1" applyAlignment="1">
      <alignment horizontal="right"/>
    </xf>
    <xf numFmtId="3" fontId="60" fillId="0" borderId="0" xfId="0" applyNumberFormat="1" applyFont="1" applyFill="1" applyAlignment="1">
      <alignment horizontal="right"/>
    </xf>
    <xf numFmtId="40" fontId="60" fillId="0" borderId="0" xfId="61" applyFont="1" applyFill="1" applyAlignment="1">
      <alignment horizontal="right"/>
    </xf>
    <xf numFmtId="2" fontId="46" fillId="0" borderId="32" xfId="0" applyNumberFormat="1" applyFont="1" applyBorder="1" applyAlignment="1">
      <alignment horizontal="right" vertical="center"/>
    </xf>
    <xf numFmtId="40" fontId="46" fillId="7" borderId="32" xfId="61" applyNumberFormat="1" applyFont="1" applyFill="1" applyBorder="1" applyAlignment="1" applyProtection="1">
      <alignment horizontal="right" vertical="center"/>
    </xf>
    <xf numFmtId="43" fontId="46" fillId="0" borderId="32" xfId="61" applyNumberFormat="1" applyFont="1" applyFill="1" applyBorder="1" applyAlignment="1">
      <alignment horizontal="right" vertical="center"/>
    </xf>
    <xf numFmtId="43" fontId="46" fillId="0" borderId="35" xfId="0" applyNumberFormat="1" applyFont="1" applyFill="1" applyBorder="1" applyAlignment="1">
      <alignment horizontal="right" vertical="center"/>
    </xf>
    <xf numFmtId="38" fontId="46" fillId="7" borderId="32" xfId="61" applyNumberFormat="1" applyFont="1" applyFill="1" applyBorder="1" applyAlignment="1" applyProtection="1">
      <alignment horizontal="center" vertical="center"/>
    </xf>
    <xf numFmtId="0" fontId="46" fillId="0" borderId="0" xfId="44" applyFont="1" applyAlignment="1">
      <alignment horizontal="left" vertical="center"/>
    </xf>
    <xf numFmtId="0" fontId="46" fillId="0" borderId="0" xfId="44" applyFont="1" applyAlignment="1">
      <alignment horizontal="center" vertical="center"/>
    </xf>
    <xf numFmtId="0" fontId="63" fillId="0" borderId="0" xfId="44" applyFont="1" applyBorder="1" applyAlignment="1">
      <alignment vertical="center"/>
    </xf>
    <xf numFmtId="0" fontId="63" fillId="0" borderId="0" xfId="45" applyFont="1" applyBorder="1"/>
    <xf numFmtId="0" fontId="63" fillId="0" borderId="0" xfId="44" applyFont="1" applyBorder="1" applyAlignment="1">
      <alignment horizontal="left" vertical="center"/>
    </xf>
    <xf numFmtId="0" fontId="46" fillId="0" borderId="0" xfId="44" applyFont="1" applyBorder="1" applyAlignment="1">
      <alignment vertical="center"/>
    </xf>
    <xf numFmtId="0" fontId="46" fillId="0" borderId="0" xfId="44" applyFont="1" applyBorder="1" applyAlignment="1">
      <alignment horizontal="center" vertical="center"/>
    </xf>
    <xf numFmtId="0" fontId="64" fillId="0" borderId="0" xfId="44" applyFont="1" applyBorder="1" applyAlignment="1">
      <alignment vertical="center"/>
    </xf>
    <xf numFmtId="0" fontId="64" fillId="0" borderId="0" xfId="44" applyFont="1" applyAlignment="1">
      <alignment vertical="center"/>
    </xf>
    <xf numFmtId="0" fontId="64" fillId="0" borderId="0" xfId="44" applyFont="1" applyAlignment="1">
      <alignment horizontal="center" vertical="center"/>
    </xf>
    <xf numFmtId="0" fontId="64" fillId="0" borderId="0" xfId="45" applyFont="1" applyBorder="1"/>
    <xf numFmtId="3" fontId="46" fillId="0" borderId="35" xfId="0" applyNumberFormat="1" applyFont="1" applyFill="1" applyBorder="1" applyAlignment="1">
      <alignment horizontal="left" vertical="center"/>
    </xf>
    <xf numFmtId="0" fontId="44" fillId="0" borderId="0" xfId="0" applyFont="1" applyFill="1" applyBorder="1" applyAlignment="1">
      <alignment horizontal="center" vertical="center"/>
    </xf>
    <xf numFmtId="0" fontId="44" fillId="0" borderId="32" xfId="0" applyFont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43" fontId="44" fillId="0" borderId="35" xfId="0" applyNumberFormat="1" applyFont="1" applyFill="1" applyBorder="1" applyAlignment="1">
      <alignment horizontal="right" vertical="center"/>
    </xf>
    <xf numFmtId="192" fontId="46" fillId="0" borderId="3" xfId="44" applyNumberFormat="1" applyFont="1" applyBorder="1" applyAlignment="1">
      <alignment horizontal="center" vertical="center"/>
    </xf>
    <xf numFmtId="49" fontId="61" fillId="0" borderId="32" xfId="0" applyNumberFormat="1" applyFont="1" applyFill="1" applyBorder="1" applyAlignment="1">
      <alignment horizontal="center" vertical="center"/>
    </xf>
    <xf numFmtId="49" fontId="61" fillId="0" borderId="29" xfId="61" applyNumberFormat="1" applyFont="1" applyFill="1" applyBorder="1" applyAlignment="1">
      <alignment horizontal="center"/>
    </xf>
    <xf numFmtId="49" fontId="61" fillId="0" borderId="22" xfId="61" applyNumberFormat="1" applyFont="1" applyFill="1" applyBorder="1" applyAlignment="1">
      <alignment horizontal="center"/>
    </xf>
    <xf numFmtId="49" fontId="61" fillId="0" borderId="22" xfId="0" applyNumberFormat="1" applyFont="1" applyFill="1" applyBorder="1" applyAlignment="1">
      <alignment horizontal="center"/>
    </xf>
    <xf numFmtId="49" fontId="61" fillId="0" borderId="32" xfId="0" applyNumberFormat="1" applyFont="1" applyFill="1" applyBorder="1" applyAlignment="1">
      <alignment horizontal="center"/>
    </xf>
    <xf numFmtId="49" fontId="61" fillId="0" borderId="33" xfId="0" applyNumberFormat="1" applyFont="1" applyFill="1" applyBorder="1" applyAlignment="1">
      <alignment horizontal="center"/>
    </xf>
    <xf numFmtId="49" fontId="61" fillId="0" borderId="17" xfId="0" applyNumberFormat="1" applyFont="1" applyFill="1" applyBorder="1" applyAlignment="1">
      <alignment horizontal="center"/>
    </xf>
    <xf numFmtId="49" fontId="61" fillId="0" borderId="8" xfId="0" applyNumberFormat="1" applyFont="1" applyFill="1" applyBorder="1" applyAlignment="1">
      <alignment horizontal="center"/>
    </xf>
    <xf numFmtId="49" fontId="61" fillId="7" borderId="32" xfId="61" applyNumberFormat="1" applyFont="1" applyFill="1" applyBorder="1" applyAlignment="1" applyProtection="1">
      <alignment horizontal="center"/>
    </xf>
    <xf numFmtId="49" fontId="61" fillId="0" borderId="0" xfId="0" applyNumberFormat="1" applyFont="1" applyFill="1" applyAlignment="1">
      <alignment horizontal="center"/>
    </xf>
    <xf numFmtId="0" fontId="63" fillId="0" borderId="0" xfId="44" applyFont="1" applyBorder="1" applyAlignment="1">
      <alignment horizontal="left" vertical="center"/>
    </xf>
    <xf numFmtId="0" fontId="63" fillId="0" borderId="0" xfId="0" applyFont="1" applyBorder="1"/>
    <xf numFmtId="0" fontId="44" fillId="0" borderId="0" xfId="0" applyFont="1" applyFill="1" applyBorder="1" applyAlignment="1">
      <alignment horizontal="center" vertical="center"/>
    </xf>
    <xf numFmtId="40" fontId="46" fillId="0" borderId="32" xfId="61" applyFont="1" applyBorder="1" applyAlignment="1">
      <alignment horizontal="right" vertical="center"/>
    </xf>
    <xf numFmtId="40" fontId="36" fillId="0" borderId="4" xfId="61" applyFont="1" applyBorder="1"/>
    <xf numFmtId="0" fontId="44" fillId="0" borderId="0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40" fontId="46" fillId="0" borderId="32" xfId="61" applyFont="1" applyFill="1" applyBorder="1" applyAlignment="1" applyProtection="1">
      <alignment horizontal="center" vertical="center"/>
      <protection locked="0"/>
    </xf>
    <xf numFmtId="40" fontId="46" fillId="0" borderId="32" xfId="61" applyFont="1" applyBorder="1" applyAlignment="1">
      <alignment vertical="center"/>
    </xf>
    <xf numFmtId="40" fontId="46" fillId="0" borderId="32" xfId="61" applyFont="1" applyFill="1" applyBorder="1" applyAlignment="1">
      <alignment horizontal="right" vertical="center"/>
    </xf>
    <xf numFmtId="43" fontId="46" fillId="0" borderId="32" xfId="0" applyNumberFormat="1" applyFont="1" applyBorder="1" applyAlignment="1">
      <alignment horizontal="right" vertical="center"/>
    </xf>
    <xf numFmtId="38" fontId="47" fillId="7" borderId="38" xfId="61" applyNumberFormat="1" applyFont="1" applyFill="1" applyBorder="1" applyAlignment="1" applyProtection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3" fontId="46" fillId="0" borderId="35" xfId="0" applyNumberFormat="1" applyFont="1" applyFill="1" applyBorder="1" applyAlignment="1">
      <alignment horizontal="left" vertical="center"/>
    </xf>
    <xf numFmtId="3" fontId="46" fillId="0" borderId="38" xfId="0" applyNumberFormat="1" applyFont="1" applyFill="1" applyBorder="1" applyAlignment="1">
      <alignment horizontal="left" vertical="center"/>
    </xf>
    <xf numFmtId="40" fontId="60" fillId="7" borderId="32" xfId="61" applyFont="1" applyFill="1" applyBorder="1" applyAlignment="1" applyProtection="1">
      <alignment horizontal="center"/>
    </xf>
    <xf numFmtId="209" fontId="60" fillId="0" borderId="32" xfId="62" applyNumberFormat="1" applyFont="1" applyBorder="1" applyAlignment="1">
      <alignment horizontal="center" vertical="center"/>
    </xf>
    <xf numFmtId="40" fontId="60" fillId="0" borderId="32" xfId="61" applyFont="1" applyBorder="1" applyAlignment="1">
      <alignment horizontal="right" vertical="center"/>
    </xf>
    <xf numFmtId="40" fontId="46" fillId="0" borderId="22" xfId="61" applyFont="1" applyFill="1" applyBorder="1" applyAlignment="1">
      <alignment horizontal="center" vertical="center"/>
    </xf>
    <xf numFmtId="40" fontId="47" fillId="0" borderId="22" xfId="61" applyFont="1" applyFill="1" applyBorder="1" applyAlignment="1" applyProtection="1">
      <alignment horizontal="right"/>
    </xf>
    <xf numFmtId="40" fontId="47" fillId="0" borderId="22" xfId="61" applyFont="1" applyFill="1" applyBorder="1" applyAlignment="1" applyProtection="1">
      <alignment horizontal="center"/>
    </xf>
    <xf numFmtId="43" fontId="44" fillId="0" borderId="32" xfId="61" applyNumberFormat="1" applyFont="1" applyFill="1" applyBorder="1" applyAlignment="1">
      <alignment horizontal="right" vertical="center"/>
    </xf>
    <xf numFmtId="40" fontId="44" fillId="7" borderId="32" xfId="61" applyNumberFormat="1" applyFont="1" applyFill="1" applyBorder="1" applyAlignment="1" applyProtection="1">
      <alignment horizontal="right" vertical="center"/>
    </xf>
    <xf numFmtId="38" fontId="47" fillId="7" borderId="35" xfId="61" applyNumberFormat="1" applyFont="1" applyFill="1" applyBorder="1" applyAlignment="1" applyProtection="1">
      <alignment horizontal="left"/>
    </xf>
    <xf numFmtId="38" fontId="47" fillId="7" borderId="38" xfId="61" applyNumberFormat="1" applyFont="1" applyFill="1" applyBorder="1" applyAlignment="1" applyProtection="1">
      <alignment horizontal="left"/>
    </xf>
    <xf numFmtId="0" fontId="44" fillId="0" borderId="0" xfId="0" applyFont="1" applyFill="1" applyBorder="1" applyAlignment="1">
      <alignment horizontal="center" vertical="center"/>
    </xf>
    <xf numFmtId="38" fontId="50" fillId="7" borderId="35" xfId="61" applyNumberFormat="1" applyFont="1" applyFill="1" applyBorder="1" applyAlignment="1" applyProtection="1">
      <alignment horizontal="left"/>
    </xf>
    <xf numFmtId="38" fontId="50" fillId="7" borderId="38" xfId="61" applyNumberFormat="1" applyFont="1" applyFill="1" applyBorder="1" applyAlignment="1" applyProtection="1">
      <alignment horizontal="left"/>
    </xf>
    <xf numFmtId="2" fontId="46" fillId="0" borderId="32" xfId="0" applyNumberFormat="1" applyFont="1" applyFill="1" applyBorder="1"/>
    <xf numFmtId="2" fontId="46" fillId="0" borderId="0" xfId="0" applyNumberFormat="1" applyFont="1" applyFill="1"/>
    <xf numFmtId="0" fontId="44" fillId="0" borderId="32" xfId="0" applyFont="1" applyFill="1" applyBorder="1" applyAlignment="1" applyProtection="1">
      <alignment horizontal="center" vertical="center"/>
      <protection locked="0"/>
    </xf>
    <xf numFmtId="43" fontId="44" fillId="0" borderId="32" xfId="61" applyNumberFormat="1" applyFont="1" applyBorder="1" applyAlignment="1">
      <alignment horizontal="center" vertical="center"/>
    </xf>
    <xf numFmtId="0" fontId="44" fillId="0" borderId="32" xfId="0" applyFont="1" applyFill="1" applyBorder="1" applyAlignment="1">
      <alignment horizontal="center" vertical="center"/>
    </xf>
    <xf numFmtId="43" fontId="44" fillId="0" borderId="35" xfId="0" applyNumberFormat="1" applyFont="1" applyBorder="1" applyAlignment="1">
      <alignment horizontal="center" vertical="center"/>
    </xf>
    <xf numFmtId="40" fontId="47" fillId="7" borderId="32" xfId="61" applyFont="1" applyFill="1" applyBorder="1" applyAlignment="1" applyProtection="1">
      <alignment horizontal="center"/>
    </xf>
    <xf numFmtId="38" fontId="46" fillId="7" borderId="32" xfId="61" applyNumberFormat="1" applyFont="1" applyFill="1" applyBorder="1" applyAlignment="1" applyProtection="1">
      <alignment horizontal="right" vertical="center"/>
    </xf>
    <xf numFmtId="190" fontId="46" fillId="0" borderId="32" xfId="61" applyNumberFormat="1" applyFont="1" applyFill="1" applyBorder="1" applyAlignment="1">
      <alignment horizontal="right" vertical="center"/>
    </xf>
    <xf numFmtId="190" fontId="46" fillId="0" borderId="32" xfId="0" applyNumberFormat="1" applyFont="1" applyFill="1" applyBorder="1" applyAlignment="1">
      <alignment horizontal="right" vertical="center"/>
    </xf>
    <xf numFmtId="43" fontId="44" fillId="0" borderId="32" xfId="0" applyNumberFormat="1" applyFont="1" applyBorder="1" applyAlignment="1">
      <alignment horizontal="center" vertical="center"/>
    </xf>
    <xf numFmtId="3" fontId="46" fillId="0" borderId="35" xfId="0" applyNumberFormat="1" applyFont="1" applyFill="1" applyBorder="1" applyAlignment="1">
      <alignment horizontal="left" vertical="center"/>
    </xf>
    <xf numFmtId="190" fontId="46" fillId="0" borderId="35" xfId="0" applyNumberFormat="1" applyFont="1" applyFill="1" applyBorder="1" applyAlignment="1">
      <alignment horizontal="right" vertical="center"/>
    </xf>
    <xf numFmtId="3" fontId="52" fillId="0" borderId="32" xfId="0" applyNumberFormat="1" applyFont="1" applyFill="1" applyBorder="1" applyAlignment="1">
      <alignment vertical="center"/>
    </xf>
    <xf numFmtId="49" fontId="46" fillId="0" borderId="32" xfId="0" applyNumberFormat="1" applyFont="1" applyFill="1" applyBorder="1" applyAlignment="1">
      <alignment horizontal="center" vertical="center"/>
    </xf>
    <xf numFmtId="49" fontId="44" fillId="0" borderId="32" xfId="0" applyNumberFormat="1" applyFont="1" applyFill="1" applyBorder="1" applyAlignment="1">
      <alignment horizontal="center" vertical="center"/>
    </xf>
    <xf numFmtId="49" fontId="44" fillId="7" borderId="32" xfId="61" applyNumberFormat="1" applyFont="1" applyFill="1" applyBorder="1" applyAlignment="1" applyProtection="1">
      <alignment horizontal="center"/>
    </xf>
    <xf numFmtId="49" fontId="46" fillId="7" borderId="32" xfId="61" applyNumberFormat="1" applyFont="1" applyFill="1" applyBorder="1" applyAlignment="1" applyProtection="1">
      <alignment horizontal="center"/>
    </xf>
    <xf numFmtId="49" fontId="44" fillId="0" borderId="32" xfId="61" applyNumberFormat="1" applyFont="1" applyFill="1" applyBorder="1" applyAlignment="1" applyProtection="1">
      <alignment horizontal="center"/>
    </xf>
    <xf numFmtId="38" fontId="44" fillId="7" borderId="32" xfId="61" applyNumberFormat="1" applyFont="1" applyFill="1" applyBorder="1" applyAlignment="1" applyProtection="1">
      <alignment horizontal="center"/>
    </xf>
    <xf numFmtId="38" fontId="47" fillId="7" borderId="35" xfId="61" applyNumberFormat="1" applyFont="1" applyFill="1" applyBorder="1" applyAlignment="1" applyProtection="1">
      <alignment horizontal="left"/>
    </xf>
    <xf numFmtId="38" fontId="66" fillId="7" borderId="32" xfId="61" applyNumberFormat="1" applyFont="1" applyFill="1" applyBorder="1" applyAlignment="1" applyProtection="1">
      <alignment horizontal="center"/>
    </xf>
    <xf numFmtId="0" fontId="46" fillId="0" borderId="0" xfId="43" applyFont="1" applyBorder="1" applyAlignment="1"/>
    <xf numFmtId="0" fontId="46" fillId="0" borderId="0" xfId="44" applyFont="1" applyBorder="1" applyAlignment="1">
      <alignment horizontal="left" vertical="center"/>
    </xf>
    <xf numFmtId="49" fontId="60" fillId="7" borderId="32" xfId="61" applyNumberFormat="1" applyFont="1" applyFill="1" applyBorder="1" applyAlignment="1" applyProtection="1">
      <alignment horizontal="center"/>
    </xf>
    <xf numFmtId="49" fontId="67" fillId="7" borderId="32" xfId="61" applyNumberFormat="1" applyFont="1" applyFill="1" applyBorder="1" applyAlignment="1" applyProtection="1">
      <alignment horizontal="left"/>
    </xf>
    <xf numFmtId="0" fontId="64" fillId="0" borderId="0" xfId="44" applyFont="1" applyBorder="1" applyAlignment="1">
      <alignment horizontal="left" vertical="center"/>
    </xf>
    <xf numFmtId="0" fontId="46" fillId="0" borderId="0" xfId="44" applyFont="1" applyBorder="1" applyAlignment="1">
      <alignment horizontal="left" vertical="center"/>
    </xf>
    <xf numFmtId="0" fontId="52" fillId="0" borderId="0" xfId="44" applyFont="1" applyBorder="1" applyAlignment="1">
      <alignment horizontal="left" vertical="center"/>
    </xf>
    <xf numFmtId="189" fontId="46" fillId="0" borderId="43" xfId="63" applyNumberFormat="1" applyFont="1" applyBorder="1" applyAlignment="1">
      <alignment horizontal="left" vertical="center"/>
    </xf>
    <xf numFmtId="189" fontId="46" fillId="0" borderId="42" xfId="63" applyNumberFormat="1" applyFont="1" applyBorder="1" applyAlignment="1">
      <alignment horizontal="left" vertical="center"/>
    </xf>
    <xf numFmtId="189" fontId="46" fillId="0" borderId="44" xfId="63" applyNumberFormat="1" applyFont="1" applyBorder="1" applyAlignment="1">
      <alignment horizontal="left" vertical="center"/>
    </xf>
    <xf numFmtId="3" fontId="46" fillId="0" borderId="35" xfId="0" applyNumberFormat="1" applyFont="1" applyFill="1" applyBorder="1" applyAlignment="1">
      <alignment horizontal="left"/>
    </xf>
    <xf numFmtId="3" fontId="46" fillId="0" borderId="40" xfId="0" applyNumberFormat="1" applyFont="1" applyFill="1" applyBorder="1" applyAlignment="1">
      <alignment horizontal="left"/>
    </xf>
    <xf numFmtId="3" fontId="46" fillId="0" borderId="38" xfId="0" applyNumberFormat="1" applyFont="1" applyFill="1" applyBorder="1" applyAlignment="1">
      <alignment horizontal="left"/>
    </xf>
    <xf numFmtId="0" fontId="46" fillId="0" borderId="2" xfId="0" applyFont="1" applyBorder="1" applyAlignment="1">
      <alignment horizontal="center"/>
    </xf>
    <xf numFmtId="0" fontId="46" fillId="0" borderId="17" xfId="0" applyFont="1" applyBorder="1" applyAlignment="1">
      <alignment horizontal="center"/>
    </xf>
    <xf numFmtId="38" fontId="56" fillId="0" borderId="19" xfId="61" applyNumberFormat="1" applyFont="1" applyFill="1" applyBorder="1" applyAlignment="1">
      <alignment horizontal="center"/>
    </xf>
    <xf numFmtId="38" fontId="56" fillId="0" borderId="20" xfId="61" applyNumberFormat="1" applyFont="1" applyFill="1" applyBorder="1" applyAlignment="1">
      <alignment horizontal="center"/>
    </xf>
    <xf numFmtId="38" fontId="56" fillId="0" borderId="21" xfId="61" applyNumberFormat="1" applyFont="1" applyFill="1" applyBorder="1" applyAlignment="1">
      <alignment horizontal="center"/>
    </xf>
    <xf numFmtId="0" fontId="43" fillId="0" borderId="0" xfId="44" applyFont="1" applyAlignment="1">
      <alignment horizontal="center" vertical="center"/>
    </xf>
    <xf numFmtId="0" fontId="44" fillId="0" borderId="11" xfId="67" applyFont="1" applyFill="1" applyBorder="1" applyAlignment="1">
      <alignment horizontal="center" vertical="center"/>
    </xf>
    <xf numFmtId="0" fontId="52" fillId="0" borderId="15" xfId="0" applyFont="1" applyFill="1" applyBorder="1" applyAlignment="1">
      <alignment vertical="center"/>
    </xf>
    <xf numFmtId="0" fontId="44" fillId="0" borderId="31" xfId="67" applyFont="1" applyFill="1" applyBorder="1" applyAlignment="1">
      <alignment horizontal="center" vertical="center"/>
    </xf>
    <xf numFmtId="0" fontId="52" fillId="0" borderId="27" xfId="0" applyFont="1" applyFill="1" applyBorder="1" applyAlignment="1">
      <alignment vertical="center"/>
    </xf>
    <xf numFmtId="0" fontId="52" fillId="0" borderId="28" xfId="0" applyFont="1" applyFill="1" applyBorder="1" applyAlignment="1">
      <alignment vertical="center"/>
    </xf>
    <xf numFmtId="0" fontId="52" fillId="0" borderId="19" xfId="0" applyFont="1" applyFill="1" applyBorder="1" applyAlignment="1">
      <alignment vertical="center"/>
    </xf>
    <xf numFmtId="0" fontId="52" fillId="0" borderId="20" xfId="0" applyFont="1" applyFill="1" applyBorder="1" applyAlignment="1">
      <alignment vertical="center"/>
    </xf>
    <xf numFmtId="0" fontId="52" fillId="0" borderId="21" xfId="0" applyFont="1" applyFill="1" applyBorder="1" applyAlignment="1">
      <alignment vertical="center"/>
    </xf>
    <xf numFmtId="0" fontId="44" fillId="0" borderId="24" xfId="67" applyFont="1" applyFill="1" applyBorder="1" applyAlignment="1">
      <alignment horizontal="center" vertical="center"/>
    </xf>
    <xf numFmtId="0" fontId="52" fillId="0" borderId="17" xfId="0" applyFont="1" applyFill="1" applyBorder="1" applyAlignment="1">
      <alignment vertical="center"/>
    </xf>
    <xf numFmtId="0" fontId="46" fillId="0" borderId="43" xfId="44" applyFont="1" applyBorder="1" applyAlignment="1">
      <alignment horizontal="left" vertical="center"/>
    </xf>
    <xf numFmtId="0" fontId="46" fillId="0" borderId="42" xfId="44" applyFont="1" applyBorder="1" applyAlignment="1">
      <alignment horizontal="left" vertical="center"/>
    </xf>
    <xf numFmtId="0" fontId="46" fillId="0" borderId="44" xfId="44" applyFont="1" applyBorder="1" applyAlignment="1">
      <alignment horizontal="left" vertical="center"/>
    </xf>
    <xf numFmtId="0" fontId="46" fillId="0" borderId="35" xfId="44" applyFont="1" applyBorder="1" applyAlignment="1">
      <alignment horizontal="left" vertical="center"/>
    </xf>
    <xf numFmtId="0" fontId="46" fillId="0" borderId="40" xfId="44" applyFont="1" applyBorder="1" applyAlignment="1">
      <alignment horizontal="left" vertical="center"/>
    </xf>
    <xf numFmtId="0" fontId="46" fillId="0" borderId="38" xfId="44" applyFont="1" applyBorder="1" applyAlignment="1">
      <alignment horizontal="left" vertical="center"/>
    </xf>
    <xf numFmtId="0" fontId="46" fillId="0" borderId="45" xfId="44" applyFont="1" applyFill="1" applyBorder="1" applyAlignment="1">
      <alignment horizontal="right" vertical="center"/>
    </xf>
    <xf numFmtId="0" fontId="46" fillId="0" borderId="26" xfId="44" applyFont="1" applyFill="1" applyBorder="1" applyAlignment="1">
      <alignment horizontal="right" vertical="center"/>
    </xf>
    <xf numFmtId="0" fontId="46" fillId="0" borderId="46" xfId="44" applyFont="1" applyFill="1" applyBorder="1" applyAlignment="1">
      <alignment horizontal="right" vertical="center"/>
    </xf>
    <xf numFmtId="0" fontId="46" fillId="0" borderId="0" xfId="43" applyFont="1" applyBorder="1" applyAlignment="1">
      <alignment horizontal="left"/>
    </xf>
    <xf numFmtId="0" fontId="46" fillId="0" borderId="0" xfId="44" applyFont="1" applyAlignment="1">
      <alignment horizontal="left" vertical="center"/>
    </xf>
    <xf numFmtId="0" fontId="43" fillId="0" borderId="0" xfId="44" applyFont="1" applyBorder="1" applyAlignment="1">
      <alignment horizontal="left" vertical="center"/>
    </xf>
    <xf numFmtId="40" fontId="46" fillId="0" borderId="24" xfId="44" applyNumberFormat="1" applyFont="1" applyBorder="1" applyAlignment="1">
      <alignment horizontal="center" vertical="center"/>
    </xf>
    <xf numFmtId="0" fontId="46" fillId="0" borderId="17" xfId="44" applyFont="1" applyBorder="1" applyAlignment="1">
      <alignment horizontal="center" vertical="center"/>
    </xf>
    <xf numFmtId="0" fontId="46" fillId="0" borderId="24" xfId="44" applyFont="1" applyBorder="1" applyAlignment="1">
      <alignment horizontal="center" vertical="center"/>
    </xf>
    <xf numFmtId="0" fontId="46" fillId="0" borderId="24" xfId="44" applyFont="1" applyBorder="1" applyAlignment="1">
      <alignment horizontal="left" vertical="center"/>
    </xf>
    <xf numFmtId="0" fontId="46" fillId="0" borderId="2" xfId="44" applyFont="1" applyBorder="1" applyAlignment="1">
      <alignment horizontal="left" vertical="center"/>
    </xf>
    <xf numFmtId="40" fontId="46" fillId="0" borderId="24" xfId="61" applyFont="1" applyBorder="1" applyAlignment="1">
      <alignment horizontal="center" vertical="center"/>
    </xf>
    <xf numFmtId="40" fontId="46" fillId="0" borderId="17" xfId="61" applyFont="1" applyBorder="1" applyAlignment="1">
      <alignment horizontal="center" vertical="center"/>
    </xf>
    <xf numFmtId="40" fontId="46" fillId="0" borderId="24" xfId="61" applyNumberFormat="1" applyFont="1" applyBorder="1" applyAlignment="1">
      <alignment horizontal="center" vertical="center"/>
    </xf>
    <xf numFmtId="40" fontId="46" fillId="0" borderId="17" xfId="61" applyNumberFormat="1" applyFont="1" applyBorder="1" applyAlignment="1">
      <alignment horizontal="center" vertical="center"/>
    </xf>
    <xf numFmtId="0" fontId="46" fillId="0" borderId="0" xfId="44" applyFont="1" applyBorder="1" applyAlignment="1">
      <alignment horizontal="center" vertical="center"/>
    </xf>
    <xf numFmtId="0" fontId="47" fillId="0" borderId="17" xfId="0" applyFont="1" applyBorder="1" applyAlignment="1">
      <alignment horizontal="left" vertical="center"/>
    </xf>
    <xf numFmtId="0" fontId="57" fillId="0" borderId="3" xfId="0" applyFont="1" applyBorder="1" applyAlignment="1">
      <alignment horizontal="left" vertical="center"/>
    </xf>
    <xf numFmtId="0" fontId="57" fillId="0" borderId="24" xfId="0" applyFont="1" applyBorder="1" applyAlignment="1">
      <alignment horizontal="left" vertical="center"/>
    </xf>
    <xf numFmtId="0" fontId="47" fillId="0" borderId="17" xfId="0" applyFont="1" applyBorder="1" applyAlignment="1">
      <alignment horizontal="left" vertical="center" wrapText="1"/>
    </xf>
    <xf numFmtId="0" fontId="44" fillId="0" borderId="11" xfId="44" applyFont="1" applyBorder="1" applyAlignment="1">
      <alignment horizontal="center" vertical="center"/>
    </xf>
    <xf numFmtId="0" fontId="44" fillId="0" borderId="15" xfId="44" applyFont="1" applyBorder="1" applyAlignment="1">
      <alignment horizontal="center" vertical="center"/>
    </xf>
    <xf numFmtId="0" fontId="44" fillId="0" borderId="31" xfId="44" applyFont="1" applyBorder="1" applyAlignment="1">
      <alignment horizontal="center" vertical="center"/>
    </xf>
    <xf numFmtId="0" fontId="44" fillId="0" borderId="28" xfId="44" applyFont="1" applyBorder="1" applyAlignment="1">
      <alignment horizontal="center" vertical="center"/>
    </xf>
    <xf numFmtId="0" fontId="44" fillId="0" borderId="19" xfId="44" applyFont="1" applyBorder="1" applyAlignment="1">
      <alignment horizontal="center" vertical="center"/>
    </xf>
    <xf numFmtId="0" fontId="44" fillId="0" borderId="21" xfId="44" applyFont="1" applyBorder="1" applyAlignment="1">
      <alignment horizontal="center" vertical="center"/>
    </xf>
    <xf numFmtId="0" fontId="57" fillId="0" borderId="17" xfId="0" applyFont="1" applyBorder="1" applyAlignment="1">
      <alignment horizontal="left" vertical="center"/>
    </xf>
    <xf numFmtId="0" fontId="57" fillId="0" borderId="47" xfId="0" applyFont="1" applyBorder="1" applyAlignment="1">
      <alignment horizontal="right" vertical="center"/>
    </xf>
    <xf numFmtId="0" fontId="44" fillId="0" borderId="3" xfId="44" applyFont="1" applyBorder="1" applyAlignment="1">
      <alignment horizontal="center" vertical="center"/>
    </xf>
    <xf numFmtId="0" fontId="46" fillId="0" borderId="2" xfId="44" applyFont="1" applyBorder="1" applyAlignment="1">
      <alignment horizontal="center" vertical="center"/>
    </xf>
    <xf numFmtId="0" fontId="46" fillId="0" borderId="20" xfId="44" applyFont="1" applyBorder="1" applyAlignment="1">
      <alignment horizontal="center" vertical="center"/>
    </xf>
    <xf numFmtId="0" fontId="51" fillId="0" borderId="24" xfId="44" applyFont="1" applyBorder="1" applyAlignment="1">
      <alignment horizontal="center" vertical="center"/>
    </xf>
    <xf numFmtId="0" fontId="51" fillId="0" borderId="2" xfId="44" applyFont="1" applyBorder="1" applyAlignment="1">
      <alignment horizontal="center" vertical="center"/>
    </xf>
    <xf numFmtId="0" fontId="51" fillId="0" borderId="17" xfId="44" applyFont="1" applyBorder="1" applyAlignment="1">
      <alignment horizontal="center" vertical="center"/>
    </xf>
    <xf numFmtId="0" fontId="46" fillId="0" borderId="19" xfId="44" applyFont="1" applyBorder="1" applyAlignment="1">
      <alignment horizontal="left" vertical="center"/>
    </xf>
    <xf numFmtId="0" fontId="46" fillId="0" borderId="20" xfId="44" applyFont="1" applyBorder="1" applyAlignment="1">
      <alignment horizontal="left" vertical="center"/>
    </xf>
    <xf numFmtId="0" fontId="47" fillId="0" borderId="35" xfId="0" applyFont="1" applyFill="1" applyBorder="1" applyAlignment="1">
      <alignment horizontal="left"/>
    </xf>
    <xf numFmtId="0" fontId="47" fillId="0" borderId="38" xfId="0" applyFont="1" applyFill="1" applyBorder="1" applyAlignment="1">
      <alignment horizontal="left"/>
    </xf>
    <xf numFmtId="0" fontId="53" fillId="0" borderId="0" xfId="0" applyFont="1" applyFill="1" applyBorder="1" applyAlignment="1">
      <alignment horizontal="center" vertical="center"/>
    </xf>
    <xf numFmtId="0" fontId="50" fillId="0" borderId="31" xfId="0" applyFont="1" applyFill="1" applyBorder="1" applyAlignment="1" applyProtection="1">
      <alignment horizontal="center" vertical="center"/>
      <protection locked="0"/>
    </xf>
    <xf numFmtId="0" fontId="50" fillId="0" borderId="28" xfId="0" applyFont="1" applyFill="1" applyBorder="1" applyAlignment="1" applyProtection="1">
      <alignment horizontal="center" vertical="center"/>
      <protection locked="0"/>
    </xf>
    <xf numFmtId="0" fontId="46" fillId="0" borderId="43" xfId="0" applyFont="1" applyFill="1" applyBorder="1" applyAlignment="1">
      <alignment horizontal="left" vertical="center"/>
    </xf>
    <xf numFmtId="0" fontId="46" fillId="0" borderId="42" xfId="0" applyFont="1" applyFill="1" applyBorder="1" applyAlignment="1">
      <alignment horizontal="left" vertical="center"/>
    </xf>
    <xf numFmtId="0" fontId="47" fillId="0" borderId="2" xfId="0" applyFont="1" applyFill="1" applyBorder="1" applyAlignment="1">
      <alignment horizontal="right"/>
    </xf>
    <xf numFmtId="0" fontId="57" fillId="0" borderId="2" xfId="0" applyFont="1" applyBorder="1" applyAlignment="1">
      <alignment horizontal="left" vertical="center"/>
    </xf>
    <xf numFmtId="0" fontId="47" fillId="0" borderId="2" xfId="0" applyFont="1" applyBorder="1" applyAlignment="1">
      <alignment horizontal="left" vertical="center"/>
    </xf>
    <xf numFmtId="38" fontId="60" fillId="7" borderId="35" xfId="61" applyNumberFormat="1" applyFont="1" applyFill="1" applyBorder="1" applyAlignment="1" applyProtection="1">
      <alignment horizontal="left"/>
    </xf>
    <xf numFmtId="38" fontId="60" fillId="7" borderId="38" xfId="61" applyNumberFormat="1" applyFont="1" applyFill="1" applyBorder="1" applyAlignment="1" applyProtection="1">
      <alignment horizontal="left"/>
    </xf>
    <xf numFmtId="38" fontId="47" fillId="7" borderId="35" xfId="61" applyNumberFormat="1" applyFont="1" applyFill="1" applyBorder="1" applyAlignment="1" applyProtection="1">
      <alignment horizontal="left"/>
    </xf>
    <xf numFmtId="38" fontId="47" fillId="7" borderId="38" xfId="61" applyNumberFormat="1" applyFont="1" applyFill="1" applyBorder="1" applyAlignment="1" applyProtection="1">
      <alignment horizontal="left"/>
    </xf>
    <xf numFmtId="38" fontId="47" fillId="0" borderId="35" xfId="61" applyNumberFormat="1" applyFont="1" applyFill="1" applyBorder="1" applyAlignment="1" applyProtection="1">
      <alignment horizontal="left"/>
    </xf>
    <xf numFmtId="38" fontId="47" fillId="0" borderId="38" xfId="61" applyNumberFormat="1" applyFont="1" applyFill="1" applyBorder="1" applyAlignment="1" applyProtection="1">
      <alignment horizontal="left"/>
    </xf>
    <xf numFmtId="3" fontId="44" fillId="0" borderId="35" xfId="0" applyNumberFormat="1" applyFont="1" applyFill="1" applyBorder="1" applyAlignment="1">
      <alignment horizontal="center" vertical="center"/>
    </xf>
    <xf numFmtId="3" fontId="44" fillId="0" borderId="38" xfId="0" applyNumberFormat="1" applyFont="1" applyFill="1" applyBorder="1" applyAlignment="1">
      <alignment horizontal="center" vertical="center"/>
    </xf>
    <xf numFmtId="38" fontId="46" fillId="7" borderId="35" xfId="61" applyNumberFormat="1" applyFont="1" applyFill="1" applyBorder="1" applyAlignment="1" applyProtection="1">
      <alignment horizontal="left" vertical="center"/>
    </xf>
    <xf numFmtId="38" fontId="46" fillId="7" borderId="38" xfId="61" applyNumberFormat="1" applyFont="1" applyFill="1" applyBorder="1" applyAlignment="1" applyProtection="1">
      <alignment horizontal="left" vertical="center"/>
    </xf>
    <xf numFmtId="38" fontId="46" fillId="7" borderId="35" xfId="61" applyNumberFormat="1" applyFont="1" applyFill="1" applyBorder="1" applyAlignment="1" applyProtection="1">
      <alignment horizontal="left" vertical="center" wrapText="1"/>
    </xf>
    <xf numFmtId="38" fontId="46" fillId="7" borderId="38" xfId="61" applyNumberFormat="1" applyFont="1" applyFill="1" applyBorder="1" applyAlignment="1" applyProtection="1">
      <alignment horizontal="left" vertical="center" wrapText="1"/>
    </xf>
    <xf numFmtId="38" fontId="44" fillId="7" borderId="35" xfId="61" applyNumberFormat="1" applyFont="1" applyFill="1" applyBorder="1" applyAlignment="1" applyProtection="1">
      <alignment horizontal="center" vertical="center"/>
    </xf>
    <xf numFmtId="38" fontId="44" fillId="7" borderId="38" xfId="61" applyNumberFormat="1" applyFont="1" applyFill="1" applyBorder="1" applyAlignment="1" applyProtection="1">
      <alignment horizontal="center" vertical="center"/>
    </xf>
    <xf numFmtId="3" fontId="46" fillId="0" borderId="35" xfId="0" applyNumberFormat="1" applyFont="1" applyFill="1" applyBorder="1" applyAlignment="1">
      <alignment horizontal="left" vertical="center"/>
    </xf>
    <xf numFmtId="3" fontId="46" fillId="0" borderId="38" xfId="0" applyNumberFormat="1" applyFont="1" applyFill="1" applyBorder="1" applyAlignment="1">
      <alignment horizontal="left" vertical="center"/>
    </xf>
    <xf numFmtId="38" fontId="44" fillId="7" borderId="35" xfId="61" applyNumberFormat="1" applyFont="1" applyFill="1" applyBorder="1" applyAlignment="1" applyProtection="1">
      <alignment horizontal="left" vertical="center"/>
    </xf>
    <xf numFmtId="38" fontId="44" fillId="7" borderId="38" xfId="61" applyNumberFormat="1" applyFont="1" applyFill="1" applyBorder="1" applyAlignment="1" applyProtection="1">
      <alignment horizontal="left" vertical="center"/>
    </xf>
    <xf numFmtId="3" fontId="60" fillId="0" borderId="35" xfId="0" applyNumberFormat="1" applyFont="1" applyFill="1" applyBorder="1" applyAlignment="1">
      <alignment horizontal="left" vertical="center"/>
    </xf>
    <xf numFmtId="3" fontId="60" fillId="0" borderId="38" xfId="0" applyNumberFormat="1" applyFont="1" applyFill="1" applyBorder="1" applyAlignment="1">
      <alignment horizontal="left" vertical="center"/>
    </xf>
    <xf numFmtId="38" fontId="50" fillId="7" borderId="35" xfId="61" applyNumberFormat="1" applyFont="1" applyFill="1" applyBorder="1" applyAlignment="1" applyProtection="1">
      <alignment horizontal="left"/>
    </xf>
    <xf numFmtId="38" fontId="50" fillId="7" borderId="38" xfId="61" applyNumberFormat="1" applyFont="1" applyFill="1" applyBorder="1" applyAlignment="1" applyProtection="1">
      <alignment horizontal="left"/>
    </xf>
    <xf numFmtId="0" fontId="61" fillId="0" borderId="35" xfId="0" applyFont="1" applyFill="1" applyBorder="1" applyAlignment="1">
      <alignment horizontal="left" vertical="center"/>
    </xf>
    <xf numFmtId="0" fontId="61" fillId="0" borderId="38" xfId="0" applyFont="1" applyFill="1" applyBorder="1" applyAlignment="1">
      <alignment horizontal="left" vertical="center"/>
    </xf>
    <xf numFmtId="0" fontId="44" fillId="0" borderId="35" xfId="0" applyFont="1" applyFill="1" applyBorder="1" applyAlignment="1">
      <alignment horizontal="center" vertical="center"/>
    </xf>
    <xf numFmtId="0" fontId="44" fillId="0" borderId="38" xfId="0" applyFont="1" applyFill="1" applyBorder="1" applyAlignment="1">
      <alignment horizontal="center" vertical="center"/>
    </xf>
    <xf numFmtId="0" fontId="60" fillId="0" borderId="37" xfId="0" applyFont="1" applyFill="1" applyBorder="1" applyAlignment="1">
      <alignment horizontal="left" vertical="center"/>
    </xf>
    <xf numFmtId="0" fontId="60" fillId="0" borderId="36" xfId="0" applyFont="1" applyFill="1" applyBorder="1" applyAlignment="1">
      <alignment horizontal="left" vertical="center"/>
    </xf>
    <xf numFmtId="3" fontId="61" fillId="0" borderId="41" xfId="0" applyNumberFormat="1" applyFont="1" applyFill="1" applyBorder="1" applyAlignment="1">
      <alignment horizontal="left" vertical="center"/>
    </xf>
    <xf numFmtId="3" fontId="61" fillId="0" borderId="39" xfId="0" applyNumberFormat="1" applyFont="1" applyFill="1" applyBorder="1" applyAlignment="1">
      <alignment horizontal="left" vertical="center"/>
    </xf>
    <xf numFmtId="3" fontId="46" fillId="0" borderId="41" xfId="0" applyNumberFormat="1" applyFont="1" applyFill="1" applyBorder="1" applyAlignment="1">
      <alignment horizontal="left" vertical="center"/>
    </xf>
    <xf numFmtId="3" fontId="46" fillId="0" borderId="39" xfId="0" applyNumberFormat="1" applyFont="1" applyFill="1" applyBorder="1" applyAlignment="1">
      <alignment horizontal="left" vertical="center"/>
    </xf>
    <xf numFmtId="3" fontId="62" fillId="0" borderId="43" xfId="0" applyNumberFormat="1" applyFont="1" applyFill="1" applyBorder="1" applyAlignment="1">
      <alignment horizontal="left" vertical="center"/>
    </xf>
    <xf numFmtId="3" fontId="62" fillId="0" borderId="44" xfId="0" applyNumberFormat="1" applyFont="1" applyFill="1" applyBorder="1" applyAlignment="1">
      <alignment horizontal="left" vertical="center"/>
    </xf>
    <xf numFmtId="3" fontId="61" fillId="0" borderId="35" xfId="0" applyNumberFormat="1" applyFont="1" applyFill="1" applyBorder="1" applyAlignment="1">
      <alignment horizontal="left" vertical="center"/>
    </xf>
    <xf numFmtId="3" fontId="61" fillId="0" borderId="38" xfId="0" applyNumberFormat="1" applyFont="1" applyFill="1" applyBorder="1" applyAlignment="1">
      <alignment horizontal="left" vertical="center"/>
    </xf>
    <xf numFmtId="0" fontId="61" fillId="0" borderId="43" xfId="0" applyFont="1" applyFill="1" applyBorder="1" applyAlignment="1">
      <alignment horizontal="left"/>
    </xf>
    <xf numFmtId="0" fontId="61" fillId="0" borderId="44" xfId="0" applyFont="1" applyFill="1" applyBorder="1" applyAlignment="1">
      <alignment horizontal="left"/>
    </xf>
    <xf numFmtId="0" fontId="61" fillId="0" borderId="24" xfId="0" applyFont="1" applyFill="1" applyBorder="1" applyAlignment="1">
      <alignment horizontal="center"/>
    </xf>
    <xf numFmtId="0" fontId="61" fillId="0" borderId="17" xfId="0" applyFont="1" applyFill="1" applyBorder="1" applyAlignment="1">
      <alignment horizontal="center"/>
    </xf>
    <xf numFmtId="0" fontId="53" fillId="0" borderId="3" xfId="0" applyFont="1" applyBorder="1" applyAlignment="1">
      <alignment horizontal="center" vertical="center"/>
    </xf>
    <xf numFmtId="0" fontId="47" fillId="0" borderId="3" xfId="0" applyFont="1" applyBorder="1" applyAlignment="1">
      <alignment horizontal="left" vertical="center"/>
    </xf>
    <xf numFmtId="0" fontId="62" fillId="0" borderId="43" xfId="0" applyFont="1" applyFill="1" applyBorder="1" applyAlignment="1">
      <alignment horizontal="left"/>
    </xf>
    <xf numFmtId="0" fontId="62" fillId="0" borderId="44" xfId="0" applyFont="1" applyFill="1" applyBorder="1" applyAlignment="1">
      <alignment horizontal="left"/>
    </xf>
    <xf numFmtId="0" fontId="60" fillId="0" borderId="35" xfId="0" applyFont="1" applyFill="1" applyBorder="1" applyAlignment="1">
      <alignment horizontal="center"/>
    </xf>
    <xf numFmtId="0" fontId="60" fillId="0" borderId="38" xfId="0" applyFont="1" applyFill="1" applyBorder="1" applyAlignment="1">
      <alignment horizontal="center"/>
    </xf>
    <xf numFmtId="0" fontId="61" fillId="0" borderId="37" xfId="0" applyFont="1" applyFill="1" applyBorder="1" applyAlignment="1">
      <alignment horizontal="left"/>
    </xf>
    <xf numFmtId="0" fontId="61" fillId="0" borderId="36" xfId="0" applyFont="1" applyFill="1" applyBorder="1" applyAlignment="1">
      <alignment horizontal="left"/>
    </xf>
    <xf numFmtId="0" fontId="47" fillId="0" borderId="48" xfId="0" applyFont="1" applyBorder="1" applyAlignment="1">
      <alignment horizontal="right" vertical="center"/>
    </xf>
    <xf numFmtId="0" fontId="47" fillId="0" borderId="47" xfId="0" applyFont="1" applyBorder="1" applyAlignment="1">
      <alignment horizontal="right" vertical="center"/>
    </xf>
    <xf numFmtId="0" fontId="47" fillId="0" borderId="49" xfId="0" applyFont="1" applyBorder="1" applyAlignment="1">
      <alignment horizontal="right" vertical="center"/>
    </xf>
    <xf numFmtId="0" fontId="61" fillId="0" borderId="7" xfId="0" applyFont="1" applyFill="1" applyBorder="1" applyAlignment="1">
      <alignment horizontal="center" vertical="center"/>
    </xf>
    <xf numFmtId="0" fontId="61" fillId="0" borderId="8" xfId="0" applyFont="1" applyFill="1" applyBorder="1" applyAlignment="1">
      <alignment horizontal="center" vertical="center"/>
    </xf>
    <xf numFmtId="0" fontId="61" fillId="0" borderId="19" xfId="0" applyFont="1" applyFill="1" applyBorder="1" applyAlignment="1">
      <alignment horizontal="center" vertical="center"/>
    </xf>
    <xf numFmtId="0" fontId="61" fillId="0" borderId="21" xfId="0" applyFont="1" applyFill="1" applyBorder="1" applyAlignment="1">
      <alignment horizontal="center" vertical="center"/>
    </xf>
    <xf numFmtId="0" fontId="61" fillId="0" borderId="34" xfId="0" applyFont="1" applyFill="1" applyBorder="1" applyAlignment="1">
      <alignment horizontal="center" vertical="center"/>
    </xf>
    <xf numFmtId="0" fontId="61" fillId="0" borderId="15" xfId="0" applyFont="1" applyFill="1" applyBorder="1" applyAlignment="1">
      <alignment horizontal="center" vertical="center"/>
    </xf>
    <xf numFmtId="0" fontId="62" fillId="0" borderId="35" xfId="0" applyFont="1" applyFill="1" applyBorder="1" applyAlignment="1">
      <alignment horizontal="left"/>
    </xf>
    <xf numFmtId="0" fontId="62" fillId="0" borderId="38" xfId="0" applyFont="1" applyFill="1" applyBorder="1" applyAlignment="1">
      <alignment horizontal="left"/>
    </xf>
    <xf numFmtId="49" fontId="61" fillId="0" borderId="34" xfId="0" applyNumberFormat="1" applyFont="1" applyFill="1" applyBorder="1" applyAlignment="1">
      <alignment horizontal="center" vertical="center"/>
    </xf>
    <xf numFmtId="49" fontId="61" fillId="0" borderId="15" xfId="0" applyNumberFormat="1" applyFont="1" applyFill="1" applyBorder="1" applyAlignment="1">
      <alignment horizontal="center" vertical="center"/>
    </xf>
    <xf numFmtId="0" fontId="44" fillId="0" borderId="34" xfId="0" applyFont="1" applyFill="1" applyBorder="1" applyAlignment="1">
      <alignment horizontal="center" vertical="center"/>
    </xf>
    <xf numFmtId="0" fontId="44" fillId="0" borderId="15" xfId="0" applyFont="1" applyFill="1" applyBorder="1" applyAlignment="1">
      <alignment horizontal="center" vertical="center"/>
    </xf>
    <xf numFmtId="0" fontId="60" fillId="0" borderId="37" xfId="0" applyFont="1" applyFill="1" applyBorder="1" applyAlignment="1">
      <alignment horizontal="center"/>
    </xf>
    <xf numFmtId="0" fontId="60" fillId="0" borderId="36" xfId="0" applyFont="1" applyFill="1" applyBorder="1" applyAlignment="1">
      <alignment horizontal="center"/>
    </xf>
    <xf numFmtId="0" fontId="46" fillId="0" borderId="35" xfId="0" applyFont="1" applyFill="1" applyBorder="1" applyAlignment="1">
      <alignment horizontal="left"/>
    </xf>
    <xf numFmtId="0" fontId="46" fillId="0" borderId="38" xfId="0" applyFont="1" applyFill="1" applyBorder="1" applyAlignment="1">
      <alignment horizontal="left"/>
    </xf>
    <xf numFmtId="0" fontId="46" fillId="0" borderId="37" xfId="0" applyFont="1" applyFill="1" applyBorder="1" applyAlignment="1">
      <alignment horizontal="left" vertical="center"/>
    </xf>
    <xf numFmtId="0" fontId="46" fillId="0" borderId="36" xfId="0" applyFont="1" applyFill="1" applyBorder="1" applyAlignment="1">
      <alignment horizontal="left" vertical="center"/>
    </xf>
    <xf numFmtId="0" fontId="46" fillId="0" borderId="35" xfId="0" applyFont="1" applyFill="1" applyBorder="1" applyAlignment="1">
      <alignment horizontal="left" vertical="center"/>
    </xf>
    <xf numFmtId="0" fontId="46" fillId="0" borderId="38" xfId="0" applyFont="1" applyFill="1" applyBorder="1" applyAlignment="1">
      <alignment horizontal="left" vertical="center"/>
    </xf>
    <xf numFmtId="0" fontId="44" fillId="0" borderId="7" xfId="0" applyFont="1" applyFill="1" applyBorder="1" applyAlignment="1">
      <alignment horizontal="center" vertical="center"/>
    </xf>
    <xf numFmtId="0" fontId="44" fillId="0" borderId="8" xfId="0" applyFont="1" applyFill="1" applyBorder="1" applyAlignment="1">
      <alignment horizontal="center" vertical="center"/>
    </xf>
    <xf numFmtId="0" fontId="44" fillId="0" borderId="19" xfId="0" applyFont="1" applyFill="1" applyBorder="1" applyAlignment="1">
      <alignment horizontal="center" vertical="center"/>
    </xf>
    <xf numFmtId="0" fontId="44" fillId="0" borderId="21" xfId="0" applyFont="1" applyFill="1" applyBorder="1" applyAlignment="1">
      <alignment horizontal="center" vertical="center"/>
    </xf>
    <xf numFmtId="0" fontId="46" fillId="0" borderId="35" xfId="0" applyFont="1" applyFill="1" applyBorder="1" applyAlignment="1">
      <alignment horizontal="center"/>
    </xf>
    <xf numFmtId="0" fontId="46" fillId="0" borderId="38" xfId="0" applyFont="1" applyFill="1" applyBorder="1" applyAlignment="1">
      <alignment horizontal="center"/>
    </xf>
    <xf numFmtId="0" fontId="45" fillId="0" borderId="43" xfId="0" applyFont="1" applyFill="1" applyBorder="1" applyAlignment="1">
      <alignment horizontal="left"/>
    </xf>
    <xf numFmtId="0" fontId="45" fillId="0" borderId="44" xfId="0" applyFont="1" applyFill="1" applyBorder="1" applyAlignment="1">
      <alignment horizontal="left"/>
    </xf>
    <xf numFmtId="0" fontId="45" fillId="0" borderId="35" xfId="0" applyFont="1" applyFill="1" applyBorder="1" applyAlignment="1">
      <alignment horizontal="left"/>
    </xf>
    <xf numFmtId="0" fontId="45" fillId="0" borderId="38" xfId="0" applyFont="1" applyFill="1" applyBorder="1" applyAlignment="1">
      <alignment horizontal="left"/>
    </xf>
    <xf numFmtId="0" fontId="44" fillId="0" borderId="37" xfId="0" applyFont="1" applyFill="1" applyBorder="1" applyAlignment="1">
      <alignment horizontal="left"/>
    </xf>
    <xf numFmtId="0" fontId="44" fillId="0" borderId="36" xfId="0" applyFont="1" applyFill="1" applyBorder="1" applyAlignment="1">
      <alignment horizontal="left"/>
    </xf>
    <xf numFmtId="0" fontId="46" fillId="0" borderId="37" xfId="0" applyFont="1" applyFill="1" applyBorder="1" applyAlignment="1">
      <alignment horizontal="center"/>
    </xf>
    <xf numFmtId="0" fontId="46" fillId="0" borderId="36" xfId="0" applyFont="1" applyFill="1" applyBorder="1" applyAlignment="1">
      <alignment horizontal="center"/>
    </xf>
    <xf numFmtId="0" fontId="44" fillId="0" borderId="24" xfId="0" applyFont="1" applyFill="1" applyBorder="1" applyAlignment="1">
      <alignment horizontal="center"/>
    </xf>
    <xf numFmtId="0" fontId="44" fillId="0" borderId="17" xfId="0" applyFont="1" applyFill="1" applyBorder="1" applyAlignment="1">
      <alignment horizontal="center"/>
    </xf>
    <xf numFmtId="0" fontId="44" fillId="0" borderId="37" xfId="0" applyFont="1" applyFill="1" applyBorder="1" applyAlignment="1">
      <alignment horizontal="left" vertical="center"/>
    </xf>
    <xf numFmtId="0" fontId="44" fillId="0" borderId="38" xfId="0" applyFont="1" applyFill="1" applyBorder="1" applyAlignment="1">
      <alignment horizontal="left" vertical="center"/>
    </xf>
    <xf numFmtId="0" fontId="44" fillId="0" borderId="36" xfId="0" applyFont="1" applyFill="1" applyBorder="1" applyAlignment="1">
      <alignment horizontal="left" vertical="center"/>
    </xf>
    <xf numFmtId="3" fontId="44" fillId="0" borderId="35" xfId="0" applyNumberFormat="1" applyFont="1" applyFill="1" applyBorder="1" applyAlignment="1">
      <alignment horizontal="left" vertical="center"/>
    </xf>
    <xf numFmtId="3" fontId="44" fillId="0" borderId="38" xfId="0" applyNumberFormat="1" applyFont="1" applyFill="1" applyBorder="1" applyAlignment="1">
      <alignment horizontal="left" vertical="center"/>
    </xf>
    <xf numFmtId="3" fontId="45" fillId="0" borderId="43" xfId="0" applyNumberFormat="1" applyFont="1" applyFill="1" applyBorder="1" applyAlignment="1">
      <alignment horizontal="left" vertical="center"/>
    </xf>
    <xf numFmtId="3" fontId="45" fillId="0" borderId="44" xfId="0" applyNumberFormat="1" applyFont="1" applyFill="1" applyBorder="1" applyAlignment="1">
      <alignment horizontal="left" vertical="center"/>
    </xf>
    <xf numFmtId="0" fontId="44" fillId="0" borderId="35" xfId="0" applyFont="1" applyFill="1" applyBorder="1" applyAlignment="1">
      <alignment horizontal="left" vertical="center"/>
    </xf>
    <xf numFmtId="0" fontId="46" fillId="0" borderId="7" xfId="0" applyFont="1" applyFill="1" applyBorder="1" applyAlignment="1">
      <alignment horizontal="left" vertical="center"/>
    </xf>
    <xf numFmtId="0" fontId="46" fillId="0" borderId="8" xfId="0" applyFont="1" applyFill="1" applyBorder="1" applyAlignment="1">
      <alignment horizontal="left" vertical="center"/>
    </xf>
    <xf numFmtId="38" fontId="50" fillId="0" borderId="35" xfId="61" applyNumberFormat="1" applyFont="1" applyFill="1" applyBorder="1" applyAlignment="1" applyProtection="1">
      <alignment horizontal="left"/>
    </xf>
    <xf numFmtId="38" fontId="50" fillId="0" borderId="38" xfId="61" applyNumberFormat="1" applyFont="1" applyFill="1" applyBorder="1" applyAlignment="1" applyProtection="1">
      <alignment horizontal="left"/>
    </xf>
    <xf numFmtId="38" fontId="50" fillId="0" borderId="35" xfId="61" applyNumberFormat="1" applyFont="1" applyFill="1" applyBorder="1" applyAlignment="1" applyProtection="1">
      <alignment horizontal="center"/>
    </xf>
    <xf numFmtId="38" fontId="50" fillId="0" borderId="38" xfId="61" applyNumberFormat="1" applyFont="1" applyFill="1" applyBorder="1" applyAlignment="1" applyProtection="1">
      <alignment horizontal="center"/>
    </xf>
    <xf numFmtId="0" fontId="46" fillId="0" borderId="0" xfId="0" applyFont="1" applyFill="1" applyBorder="1" applyAlignment="1">
      <alignment horizontal="left" vertical="center"/>
    </xf>
    <xf numFmtId="38" fontId="49" fillId="7" borderId="43" xfId="61" applyNumberFormat="1" applyFont="1" applyFill="1" applyBorder="1" applyAlignment="1" applyProtection="1">
      <alignment horizontal="left"/>
    </xf>
    <xf numFmtId="38" fontId="49" fillId="7" borderId="44" xfId="61" applyNumberFormat="1" applyFont="1" applyFill="1" applyBorder="1" applyAlignment="1" applyProtection="1">
      <alignment horizontal="left"/>
    </xf>
    <xf numFmtId="38" fontId="50" fillId="7" borderId="0" xfId="61" applyNumberFormat="1" applyFont="1" applyFill="1" applyBorder="1" applyAlignment="1" applyProtection="1">
      <alignment horizontal="left"/>
    </xf>
    <xf numFmtId="0" fontId="44" fillId="0" borderId="0" xfId="0" applyFont="1" applyFill="1" applyBorder="1" applyAlignment="1">
      <alignment horizontal="center" vertical="center"/>
    </xf>
    <xf numFmtId="38" fontId="47" fillId="7" borderId="35" xfId="61" applyNumberFormat="1" applyFont="1" applyFill="1" applyBorder="1" applyAlignment="1" applyProtection="1">
      <alignment horizontal="center"/>
    </xf>
    <xf numFmtId="38" fontId="47" fillId="7" borderId="38" xfId="61" applyNumberFormat="1" applyFont="1" applyFill="1" applyBorder="1" applyAlignment="1" applyProtection="1">
      <alignment horizontal="center"/>
    </xf>
    <xf numFmtId="38" fontId="50" fillId="7" borderId="35" xfId="61" applyNumberFormat="1" applyFont="1" applyFill="1" applyBorder="1" applyAlignment="1" applyProtection="1">
      <alignment horizontal="center"/>
    </xf>
    <xf numFmtId="38" fontId="50" fillId="7" borderId="38" xfId="61" applyNumberFormat="1" applyFont="1" applyFill="1" applyBorder="1" applyAlignment="1" applyProtection="1">
      <alignment horizontal="center"/>
    </xf>
    <xf numFmtId="40" fontId="35" fillId="7" borderId="50" xfId="61" applyFont="1" applyFill="1" applyBorder="1" applyAlignment="1">
      <alignment horizontal="center"/>
    </xf>
    <xf numFmtId="40" fontId="35" fillId="7" borderId="1" xfId="61" applyFont="1" applyFill="1" applyBorder="1" applyAlignment="1">
      <alignment horizontal="center"/>
    </xf>
    <xf numFmtId="0" fontId="26" fillId="7" borderId="50" xfId="70" applyFont="1" applyFill="1" applyBorder="1" applyAlignment="1">
      <alignment horizontal="center"/>
    </xf>
    <xf numFmtId="0" fontId="26" fillId="7" borderId="51" xfId="70" applyFont="1" applyFill="1" applyBorder="1" applyAlignment="1">
      <alignment horizontal="center"/>
    </xf>
    <xf numFmtId="40" fontId="65" fillId="0" borderId="7" xfId="61" applyFont="1" applyBorder="1" applyAlignment="1">
      <alignment horizontal="left"/>
    </xf>
    <xf numFmtId="40" fontId="65" fillId="0" borderId="0" xfId="61" applyFont="1" applyBorder="1" applyAlignment="1">
      <alignment horizontal="left"/>
    </xf>
    <xf numFmtId="40" fontId="3" fillId="0" borderId="0" xfId="61" applyFont="1" applyBorder="1" applyAlignment="1">
      <alignment vertical="center"/>
    </xf>
    <xf numFmtId="40" fontId="9" fillId="0" borderId="7" xfId="61" applyFont="1" applyBorder="1" applyAlignment="1">
      <alignment horizontal="center"/>
    </xf>
    <xf numFmtId="40" fontId="9" fillId="0" borderId="0" xfId="61" applyFont="1" applyBorder="1" applyAlignment="1">
      <alignment horizontal="center"/>
    </xf>
    <xf numFmtId="40" fontId="9" fillId="0" borderId="8" xfId="61" applyFont="1" applyBorder="1" applyAlignment="1">
      <alignment horizontal="center"/>
    </xf>
  </cellXfs>
  <cellStyles count="74">
    <cellStyle name=",;F'KOIT[[WAAHK" xfId="1"/>
    <cellStyle name="?? [0]_PERSONAL" xfId="2"/>
    <cellStyle name="???? [0.00]_????" xfId="3"/>
    <cellStyle name="??????[0]_PERSONAL" xfId="4"/>
    <cellStyle name="??????PERSONAL" xfId="5"/>
    <cellStyle name="?????[0]_PERSONAL" xfId="6"/>
    <cellStyle name="?????PERSONAL" xfId="7"/>
    <cellStyle name="????_????" xfId="8"/>
    <cellStyle name="???[0]_PERSONAL" xfId="9"/>
    <cellStyle name="???_PERSONAL" xfId="10"/>
    <cellStyle name="??_??" xfId="11"/>
    <cellStyle name="?@??laroux" xfId="12"/>
    <cellStyle name="=C:\WINDOWS\SYSTEM32\COMMAND.COM" xfId="13"/>
    <cellStyle name="Calc Currency (0)" xfId="14"/>
    <cellStyle name="Calc Currency (2)" xfId="15"/>
    <cellStyle name="Calc Percent (0)" xfId="16"/>
    <cellStyle name="Calc Percent (1)" xfId="17"/>
    <cellStyle name="Calc Percent (2)" xfId="18"/>
    <cellStyle name="Calc Units (0)" xfId="19"/>
    <cellStyle name="Calc Units (1)" xfId="20"/>
    <cellStyle name="Calc Units (2)" xfId="21"/>
    <cellStyle name="Comma [00]" xfId="22"/>
    <cellStyle name="Comma_50-8355เฉพาะปัว" xfId="23"/>
    <cellStyle name="Comma_แบบตารางใหม่" xfId="24"/>
    <cellStyle name="Currency [00]" xfId="25"/>
    <cellStyle name="Date Short" xfId="26"/>
    <cellStyle name="Enter Currency (0)" xfId="27"/>
    <cellStyle name="Enter Currency (2)" xfId="28"/>
    <cellStyle name="Enter Units (0)" xfId="29"/>
    <cellStyle name="Enter Units (1)" xfId="30"/>
    <cellStyle name="Enter Units (2)" xfId="31"/>
    <cellStyle name="Grey" xfId="32"/>
    <cellStyle name="Header1" xfId="33"/>
    <cellStyle name="Header2" xfId="34"/>
    <cellStyle name="Input [yellow]" xfId="35"/>
    <cellStyle name="Link Currency (0)" xfId="36"/>
    <cellStyle name="Link Currency (2)" xfId="37"/>
    <cellStyle name="Link Units (0)" xfId="38"/>
    <cellStyle name="Link Units (1)" xfId="39"/>
    <cellStyle name="Link Units (2)" xfId="40"/>
    <cellStyle name="Normal - Style1" xfId="41"/>
    <cellStyle name="Normal_50-10051 &amp; ข31-กพ-50 -ศูนย์แพทย์ศาสตร์ 9 ชั้น" xfId="42"/>
    <cellStyle name="Normal_50-10127อุดรธานี" xfId="43"/>
    <cellStyle name="Normal_แบบตารางใหม่" xfId="44"/>
    <cellStyle name="Normal_ใบสรุปราคา (2)" xfId="45"/>
    <cellStyle name="ParaBirimi [0]_RESULTS" xfId="46"/>
    <cellStyle name="ParaBirimi_RESULTS" xfId="47"/>
    <cellStyle name="Percent [0]" xfId="48"/>
    <cellStyle name="Percent [00]" xfId="49"/>
    <cellStyle name="Percent [2]" xfId="50"/>
    <cellStyle name="PrePop Currency (0)" xfId="51"/>
    <cellStyle name="PrePop Currency (2)" xfId="52"/>
    <cellStyle name="PrePop Units (0)" xfId="53"/>
    <cellStyle name="PrePop Units (1)" xfId="54"/>
    <cellStyle name="PrePop Units (2)" xfId="55"/>
    <cellStyle name="Text Indent A" xfId="56"/>
    <cellStyle name="Text Indent B" xfId="57"/>
    <cellStyle name="Text Indent C" xfId="58"/>
    <cellStyle name="Virg? [0]_RESULTS" xfId="59"/>
    <cellStyle name="Virg?_RESULTS" xfId="60"/>
    <cellStyle name="เครื่องหมายจุลภาค" xfId="61" builtinId="3"/>
    <cellStyle name="เครื่องหมายจุลภาค 2" xfId="62"/>
    <cellStyle name="เครื่องหมายจุลภาค 3" xfId="71"/>
    <cellStyle name="เครื่องหมายจุลภาค_4580&amp;87-7-46" xfId="63"/>
    <cellStyle name="เชื่อมโยงหลายมิติ_10091" xfId="64"/>
    <cellStyle name="ตามการเชื่อมโยงหลายมิติ_10091" xfId="65"/>
    <cellStyle name="ปกติ" xfId="0" builtinId="0"/>
    <cellStyle name="ปกติ 2" xfId="66"/>
    <cellStyle name="ปกติ 3" xfId="72"/>
    <cellStyle name="ปกติ_4580&amp;87-7-46" xfId="67"/>
    <cellStyle name="ปกติ_50-8732  ฟอร์มตารางใหม่" xfId="68"/>
    <cellStyle name="ปกติ_คำนวณค่าเฉลี่ย Factor-F_6% 2" xfId="70"/>
    <cellStyle name="ปกติ_อาคาร สนง.ระบบบริการการแพทย์ฉุกเฉิน 10252" xfId="69"/>
    <cellStyle name="เปอร์เซ็นต์ 2" xfId="7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866775</xdr:colOff>
      <xdr:row>14</xdr:row>
      <xdr:rowOff>0</xdr:rowOff>
    </xdr:from>
    <xdr:to>
      <xdr:col>1</xdr:col>
      <xdr:colOff>57150</xdr:colOff>
      <xdr:row>14</xdr:row>
      <xdr:rowOff>0</xdr:rowOff>
    </xdr:to>
    <xdr:sp macro="" textlink="">
      <xdr:nvSpPr>
        <xdr:cNvPr id="24891" name="Rectangle 1">
          <a:extLst>
            <a:ext uri="{FF2B5EF4-FFF2-40B4-BE49-F238E27FC236}">
              <a16:creationId xmlns:a16="http://schemas.microsoft.com/office/drawing/2014/main" xmlns="" id="{00000000-0008-0000-0100-00003B610000}"/>
            </a:ext>
          </a:extLst>
        </xdr:cNvPr>
        <xdr:cNvSpPr>
          <a:spLocks noChangeArrowheads="1"/>
        </xdr:cNvSpPr>
      </xdr:nvSpPr>
      <xdr:spPr bwMode="auto">
        <a:xfrm>
          <a:off x="981075" y="42291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180975</xdr:colOff>
      <xdr:row>20</xdr:row>
      <xdr:rowOff>114300</xdr:rowOff>
    </xdr:from>
    <xdr:to>
      <xdr:col>0</xdr:col>
      <xdr:colOff>285750</xdr:colOff>
      <xdr:row>20</xdr:row>
      <xdr:rowOff>228600</xdr:rowOff>
    </xdr:to>
    <xdr:sp macro="" textlink="">
      <xdr:nvSpPr>
        <xdr:cNvPr id="24892" name="Rectangle 11">
          <a:extLst>
            <a:ext uri="{FF2B5EF4-FFF2-40B4-BE49-F238E27FC236}">
              <a16:creationId xmlns:a16="http://schemas.microsoft.com/office/drawing/2014/main" xmlns="" id="{00000000-0008-0000-0100-00003C610000}"/>
            </a:ext>
          </a:extLst>
        </xdr:cNvPr>
        <xdr:cNvSpPr>
          <a:spLocks noChangeArrowheads="1"/>
        </xdr:cNvSpPr>
      </xdr:nvSpPr>
      <xdr:spPr bwMode="auto">
        <a:xfrm>
          <a:off x="704850" y="6191250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20</xdr:row>
      <xdr:rowOff>66675</xdr:rowOff>
    </xdr:from>
    <xdr:to>
      <xdr:col>0</xdr:col>
      <xdr:colOff>257175</xdr:colOff>
      <xdr:row>20</xdr:row>
      <xdr:rowOff>180975</xdr:rowOff>
    </xdr:to>
    <xdr:sp macro="" textlink="">
      <xdr:nvSpPr>
        <xdr:cNvPr id="24498" name="Rectangle 2">
          <a:extLst>
            <a:ext uri="{FF2B5EF4-FFF2-40B4-BE49-F238E27FC236}">
              <a16:creationId xmlns:a16="http://schemas.microsoft.com/office/drawing/2014/main" xmlns="" id="{00000000-0008-0000-0200-0000B25F0000}"/>
            </a:ext>
          </a:extLst>
        </xdr:cNvPr>
        <xdr:cNvSpPr>
          <a:spLocks noChangeArrowheads="1"/>
        </xdr:cNvSpPr>
      </xdr:nvSpPr>
      <xdr:spPr bwMode="auto">
        <a:xfrm>
          <a:off x="152400" y="5638800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152400</xdr:colOff>
      <xdr:row>21</xdr:row>
      <xdr:rowOff>57150</xdr:rowOff>
    </xdr:from>
    <xdr:to>
      <xdr:col>0</xdr:col>
      <xdr:colOff>257175</xdr:colOff>
      <xdr:row>21</xdr:row>
      <xdr:rowOff>171450</xdr:rowOff>
    </xdr:to>
    <xdr:sp macro="" textlink="">
      <xdr:nvSpPr>
        <xdr:cNvPr id="24499" name="Rectangle 2">
          <a:extLst>
            <a:ext uri="{FF2B5EF4-FFF2-40B4-BE49-F238E27FC236}">
              <a16:creationId xmlns:a16="http://schemas.microsoft.com/office/drawing/2014/main" xmlns="" id="{00000000-0008-0000-0200-0000B35F0000}"/>
            </a:ext>
          </a:extLst>
        </xdr:cNvPr>
        <xdr:cNvSpPr>
          <a:spLocks noChangeArrowheads="1"/>
        </xdr:cNvSpPr>
      </xdr:nvSpPr>
      <xdr:spPr bwMode="auto">
        <a:xfrm>
          <a:off x="152400" y="5905500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1066800</xdr:colOff>
      <xdr:row>2</xdr:row>
      <xdr:rowOff>314325</xdr:rowOff>
    </xdr:from>
    <xdr:to>
      <xdr:col>3</xdr:col>
      <xdr:colOff>1190625</xdr:colOff>
      <xdr:row>3</xdr:row>
      <xdr:rowOff>228600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3000375" y="1038225"/>
          <a:ext cx="120015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 New"/>
              <a:cs typeface="Cordia New"/>
            </a:rPr>
            <a:t>กรอกราคา ลงในช่องนี้</a:t>
          </a:r>
        </a:p>
      </xdr:txBody>
    </xdr:sp>
    <xdr:clientData/>
  </xdr:twoCellAnchor>
  <xdr:twoCellAnchor>
    <xdr:from>
      <xdr:col>3</xdr:col>
      <xdr:colOff>495300</xdr:colOff>
      <xdr:row>3</xdr:row>
      <xdr:rowOff>228600</xdr:rowOff>
    </xdr:from>
    <xdr:to>
      <xdr:col>3</xdr:col>
      <xdr:colOff>762000</xdr:colOff>
      <xdr:row>4</xdr:row>
      <xdr:rowOff>0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SpPr>
          <a:spLocks noChangeArrowheads="1"/>
        </xdr:cNvSpPr>
      </xdr:nvSpPr>
      <xdr:spPr bwMode="auto">
        <a:xfrm>
          <a:off x="3505200" y="1285875"/>
          <a:ext cx="266700" cy="11430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1066800</xdr:colOff>
      <xdr:row>2</xdr:row>
      <xdr:rowOff>314325</xdr:rowOff>
    </xdr:from>
    <xdr:to>
      <xdr:col>3</xdr:col>
      <xdr:colOff>1190625</xdr:colOff>
      <xdr:row>3</xdr:row>
      <xdr:rowOff>228600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SpPr txBox="1">
          <a:spLocks noChangeArrowheads="1"/>
        </xdr:cNvSpPr>
      </xdr:nvSpPr>
      <xdr:spPr bwMode="auto">
        <a:xfrm>
          <a:off x="3000375" y="1038225"/>
          <a:ext cx="120015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 New"/>
              <a:cs typeface="Cordia New"/>
            </a:rPr>
            <a:t>กรอกราคา ลงในช่องนี้</a:t>
          </a:r>
        </a:p>
      </xdr:txBody>
    </xdr:sp>
    <xdr:clientData/>
  </xdr:twoCellAnchor>
  <xdr:twoCellAnchor>
    <xdr:from>
      <xdr:col>3</xdr:col>
      <xdr:colOff>495300</xdr:colOff>
      <xdr:row>3</xdr:row>
      <xdr:rowOff>228600</xdr:rowOff>
    </xdr:from>
    <xdr:to>
      <xdr:col>3</xdr:col>
      <xdr:colOff>762000</xdr:colOff>
      <xdr:row>4</xdr:row>
      <xdr:rowOff>0</xdr:rowOff>
    </xdr:to>
    <xdr:sp macro="" textlink="">
      <xdr:nvSpPr>
        <xdr:cNvPr id="5" name="AutoShape 7">
          <a:extLst>
            <a:ext uri="{FF2B5EF4-FFF2-40B4-BE49-F238E27FC236}">
              <a16:creationId xmlns:a16="http://schemas.microsoft.com/office/drawing/2014/main" xmlns="" id="{00000000-0008-0000-0A00-000005000000}"/>
            </a:ext>
          </a:extLst>
        </xdr:cNvPr>
        <xdr:cNvSpPr>
          <a:spLocks noChangeArrowheads="1"/>
        </xdr:cNvSpPr>
      </xdr:nvSpPr>
      <xdr:spPr bwMode="auto">
        <a:xfrm>
          <a:off x="3505200" y="1285875"/>
          <a:ext cx="266700" cy="11430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1066800</xdr:colOff>
      <xdr:row>2</xdr:row>
      <xdr:rowOff>314325</xdr:rowOff>
    </xdr:from>
    <xdr:to>
      <xdr:col>3</xdr:col>
      <xdr:colOff>1190625</xdr:colOff>
      <xdr:row>3</xdr:row>
      <xdr:rowOff>228600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xmlns="" id="{00000000-0008-0000-0A00-000006000000}"/>
            </a:ext>
          </a:extLst>
        </xdr:cNvPr>
        <xdr:cNvSpPr txBox="1">
          <a:spLocks noChangeArrowheads="1"/>
        </xdr:cNvSpPr>
      </xdr:nvSpPr>
      <xdr:spPr bwMode="auto">
        <a:xfrm>
          <a:off x="3000375" y="1038225"/>
          <a:ext cx="120015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 New"/>
              <a:cs typeface="Cordia New"/>
            </a:rPr>
            <a:t>กรอกราคา ลงในช่องนี้</a:t>
          </a:r>
        </a:p>
      </xdr:txBody>
    </xdr:sp>
    <xdr:clientData/>
  </xdr:twoCellAnchor>
  <xdr:twoCellAnchor>
    <xdr:from>
      <xdr:col>3</xdr:col>
      <xdr:colOff>495300</xdr:colOff>
      <xdr:row>3</xdr:row>
      <xdr:rowOff>228600</xdr:rowOff>
    </xdr:from>
    <xdr:to>
      <xdr:col>3</xdr:col>
      <xdr:colOff>762000</xdr:colOff>
      <xdr:row>4</xdr:row>
      <xdr:rowOff>0</xdr:rowOff>
    </xdr:to>
    <xdr:sp macro="" textlink="">
      <xdr:nvSpPr>
        <xdr:cNvPr id="7" name="AutoShape 9">
          <a:extLst>
            <a:ext uri="{FF2B5EF4-FFF2-40B4-BE49-F238E27FC236}">
              <a16:creationId xmlns:a16="http://schemas.microsoft.com/office/drawing/2014/main" xmlns="" id="{00000000-0008-0000-0A00-000007000000}"/>
            </a:ext>
          </a:extLst>
        </xdr:cNvPr>
        <xdr:cNvSpPr>
          <a:spLocks noChangeArrowheads="1"/>
        </xdr:cNvSpPr>
      </xdr:nvSpPr>
      <xdr:spPr bwMode="auto">
        <a:xfrm>
          <a:off x="3505200" y="1285875"/>
          <a:ext cx="266700" cy="11430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1066800</xdr:colOff>
      <xdr:row>2</xdr:row>
      <xdr:rowOff>314325</xdr:rowOff>
    </xdr:from>
    <xdr:to>
      <xdr:col>3</xdr:col>
      <xdr:colOff>1190625</xdr:colOff>
      <xdr:row>3</xdr:row>
      <xdr:rowOff>228600</xdr:rowOff>
    </xdr:to>
    <xdr:sp macro="" textlink="">
      <xdr:nvSpPr>
        <xdr:cNvPr id="8" name="Text Box 4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3000375" y="1038225"/>
          <a:ext cx="120015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 New"/>
              <a:cs typeface="Cordia New"/>
            </a:rPr>
            <a:t>กรอกราคา ลงในช่องนี้</a:t>
          </a:r>
        </a:p>
      </xdr:txBody>
    </xdr:sp>
    <xdr:clientData/>
  </xdr:twoCellAnchor>
  <xdr:twoCellAnchor>
    <xdr:from>
      <xdr:col>3</xdr:col>
      <xdr:colOff>495300</xdr:colOff>
      <xdr:row>3</xdr:row>
      <xdr:rowOff>228600</xdr:rowOff>
    </xdr:from>
    <xdr:to>
      <xdr:col>3</xdr:col>
      <xdr:colOff>762000</xdr:colOff>
      <xdr:row>4</xdr:row>
      <xdr:rowOff>0</xdr:rowOff>
    </xdr:to>
    <xdr:sp macro="" textlink="">
      <xdr:nvSpPr>
        <xdr:cNvPr id="9" name="AutoShape 5"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SpPr>
          <a:spLocks noChangeArrowheads="1"/>
        </xdr:cNvSpPr>
      </xdr:nvSpPr>
      <xdr:spPr bwMode="auto">
        <a:xfrm>
          <a:off x="3505200" y="1285875"/>
          <a:ext cx="266700" cy="11430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1066800</xdr:colOff>
      <xdr:row>2</xdr:row>
      <xdr:rowOff>314325</xdr:rowOff>
    </xdr:from>
    <xdr:to>
      <xdr:col>3</xdr:col>
      <xdr:colOff>1190625</xdr:colOff>
      <xdr:row>3</xdr:row>
      <xdr:rowOff>228600</xdr:rowOff>
    </xdr:to>
    <xdr:sp macro="" textlink="">
      <xdr:nvSpPr>
        <xdr:cNvPr id="10" name="Text Box 6">
          <a:extLst>
            <a:ext uri="{FF2B5EF4-FFF2-40B4-BE49-F238E27FC236}">
              <a16:creationId xmlns="" xmlns:a16="http://schemas.microsoft.com/office/drawing/2014/main" id="{00000000-0008-0000-0A00-000004000000}"/>
            </a:ext>
          </a:extLst>
        </xdr:cNvPr>
        <xdr:cNvSpPr txBox="1">
          <a:spLocks noChangeArrowheads="1"/>
        </xdr:cNvSpPr>
      </xdr:nvSpPr>
      <xdr:spPr bwMode="auto">
        <a:xfrm>
          <a:off x="3000375" y="1038225"/>
          <a:ext cx="120015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 New"/>
              <a:cs typeface="Cordia New"/>
            </a:rPr>
            <a:t>กรอกราคา ลงในช่องนี้</a:t>
          </a:r>
        </a:p>
      </xdr:txBody>
    </xdr:sp>
    <xdr:clientData/>
  </xdr:twoCellAnchor>
  <xdr:twoCellAnchor>
    <xdr:from>
      <xdr:col>3</xdr:col>
      <xdr:colOff>495300</xdr:colOff>
      <xdr:row>3</xdr:row>
      <xdr:rowOff>228600</xdr:rowOff>
    </xdr:from>
    <xdr:to>
      <xdr:col>3</xdr:col>
      <xdr:colOff>762000</xdr:colOff>
      <xdr:row>4</xdr:row>
      <xdr:rowOff>0</xdr:rowOff>
    </xdr:to>
    <xdr:sp macro="" textlink="">
      <xdr:nvSpPr>
        <xdr:cNvPr id="11" name="AutoShape 7">
          <a:extLst>
            <a:ext uri="{FF2B5EF4-FFF2-40B4-BE49-F238E27FC236}">
              <a16:creationId xmlns="" xmlns:a16="http://schemas.microsoft.com/office/drawing/2014/main" id="{00000000-0008-0000-0A00-000005000000}"/>
            </a:ext>
          </a:extLst>
        </xdr:cNvPr>
        <xdr:cNvSpPr>
          <a:spLocks noChangeArrowheads="1"/>
        </xdr:cNvSpPr>
      </xdr:nvSpPr>
      <xdr:spPr bwMode="auto">
        <a:xfrm>
          <a:off x="3505200" y="1285875"/>
          <a:ext cx="266700" cy="11430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1066800</xdr:colOff>
      <xdr:row>2</xdr:row>
      <xdr:rowOff>314325</xdr:rowOff>
    </xdr:from>
    <xdr:to>
      <xdr:col>3</xdr:col>
      <xdr:colOff>1190625</xdr:colOff>
      <xdr:row>3</xdr:row>
      <xdr:rowOff>228600</xdr:rowOff>
    </xdr:to>
    <xdr:sp macro="" textlink="">
      <xdr:nvSpPr>
        <xdr:cNvPr id="12" name="Text Box 8">
          <a:extLst>
            <a:ext uri="{FF2B5EF4-FFF2-40B4-BE49-F238E27FC236}">
              <a16:creationId xmlns="" xmlns:a16="http://schemas.microsoft.com/office/drawing/2014/main" id="{00000000-0008-0000-0A00-000006000000}"/>
            </a:ext>
          </a:extLst>
        </xdr:cNvPr>
        <xdr:cNvSpPr txBox="1">
          <a:spLocks noChangeArrowheads="1"/>
        </xdr:cNvSpPr>
      </xdr:nvSpPr>
      <xdr:spPr bwMode="auto">
        <a:xfrm>
          <a:off x="3000375" y="1038225"/>
          <a:ext cx="120015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 New"/>
              <a:cs typeface="Cordia New"/>
            </a:rPr>
            <a:t>กรอกราคา ลงในช่องนี้</a:t>
          </a:r>
        </a:p>
      </xdr:txBody>
    </xdr:sp>
    <xdr:clientData/>
  </xdr:twoCellAnchor>
  <xdr:twoCellAnchor>
    <xdr:from>
      <xdr:col>3</xdr:col>
      <xdr:colOff>495300</xdr:colOff>
      <xdr:row>3</xdr:row>
      <xdr:rowOff>228600</xdr:rowOff>
    </xdr:from>
    <xdr:to>
      <xdr:col>3</xdr:col>
      <xdr:colOff>762000</xdr:colOff>
      <xdr:row>4</xdr:row>
      <xdr:rowOff>0</xdr:rowOff>
    </xdr:to>
    <xdr:sp macro="" textlink="">
      <xdr:nvSpPr>
        <xdr:cNvPr id="13" name="AutoShape 9">
          <a:extLst>
            <a:ext uri="{FF2B5EF4-FFF2-40B4-BE49-F238E27FC236}">
              <a16:creationId xmlns="" xmlns:a16="http://schemas.microsoft.com/office/drawing/2014/main" id="{00000000-0008-0000-0A00-000007000000}"/>
            </a:ext>
          </a:extLst>
        </xdr:cNvPr>
        <xdr:cNvSpPr>
          <a:spLocks noChangeArrowheads="1"/>
        </xdr:cNvSpPr>
      </xdr:nvSpPr>
      <xdr:spPr bwMode="auto">
        <a:xfrm>
          <a:off x="3505200" y="1285875"/>
          <a:ext cx="266700" cy="11430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laya2\d_salaya2\WINDOWS\TEMP\Cost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&#3648;&#3626;&#3609;&#3629;&#3619;&#3634;&#3588;&#3634;-%20(&#3626;&#3641;&#3605;&#3619;)-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สรุป"/>
      <sheetName val="ศูนย์การแพทย์"/>
      <sheetName val="หอพักผู้ป่วย"/>
      <sheetName val="อาคารบริการ"/>
      <sheetName val="สรศป"/>
      <sheetName val="Cost2"/>
      <sheetName val="FR"/>
      <sheetName val="Sheet1"/>
      <sheetName val="วัดใต้"/>
      <sheetName val="산근"/>
      <sheetName val="#REF"/>
      <sheetName val="封面 "/>
      <sheetName val="粉刷"/>
      <sheetName val="裝修"/>
      <sheetName val="風管工程"/>
      <sheetName val="合約價"/>
      <sheetName val="ราคาต่อหน่วย2-9"/>
      <sheetName val="_x0000__x0000__x0000__x0000__x0000_@_x001c__x0014__x0000__x0000__x0000__x0000__x0000__x0002__x0011__x0014__x0000__x0000__x0000__x0000__x0000_ñCe?_x0001__x0000__x0000__x0000_0_x0000_"/>
      <sheetName val="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L"/>
      <sheetName val="BankofThailand"/>
      <sheetName val="TAC"/>
      <sheetName val="รามไทย"/>
      <sheetName val="FORM"/>
      <sheetName val="Quote"/>
      <sheetName val="ตามลูกค้าต้องการ"/>
      <sheetName val="ราคาหนังแท้-เทียม"/>
      <sheetName val="สรุป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7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N68"/>
  <sheetViews>
    <sheetView showGridLines="0" topLeftCell="A43" zoomScaleNormal="100" zoomScaleSheetLayoutView="100" workbookViewId="0">
      <selection activeCell="K32" sqref="K32"/>
    </sheetView>
  </sheetViews>
  <sheetFormatPr defaultColWidth="9.1640625" defaultRowHeight="15.75"/>
  <cols>
    <col min="1" max="1" width="8" style="197" customWidth="1"/>
    <col min="2" max="2" width="16.6640625" style="197" customWidth="1"/>
    <col min="3" max="3" width="22.6640625" style="197" customWidth="1"/>
    <col min="4" max="4" width="15.83203125" style="197" customWidth="1"/>
    <col min="5" max="5" width="14.5" style="197" customWidth="1"/>
    <col min="6" max="6" width="16.6640625" style="197" customWidth="1"/>
    <col min="7" max="7" width="13.6640625" style="197" customWidth="1"/>
    <col min="8" max="8" width="7.83203125" style="197" customWidth="1"/>
    <col min="9" max="9" width="16" style="197" customWidth="1"/>
    <col min="10" max="10" width="15.33203125" style="197" customWidth="1"/>
    <col min="11" max="11" width="20.5" style="197" customWidth="1"/>
    <col min="12" max="16384" width="9.1640625" style="197"/>
  </cols>
  <sheetData>
    <row r="1" spans="1:14" ht="36" customHeight="1">
      <c r="A1" s="492" t="s">
        <v>1</v>
      </c>
      <c r="B1" s="492"/>
      <c r="C1" s="492"/>
      <c r="D1" s="492"/>
      <c r="E1" s="492"/>
      <c r="F1" s="492"/>
      <c r="G1" s="492"/>
      <c r="H1" s="492"/>
      <c r="I1" s="492"/>
      <c r="K1" s="198" t="s">
        <v>10</v>
      </c>
    </row>
    <row r="2" spans="1:14" ht="18.75">
      <c r="A2" s="503" t="str">
        <f>ปร5!A3</f>
        <v>ชื่อโครงการ/โครงการปรับปรุงอาคารและบริเวณโดยรอบ อาคารหอประชุมใหญ่</v>
      </c>
      <c r="B2" s="504"/>
      <c r="C2" s="504"/>
      <c r="D2" s="504"/>
      <c r="E2" s="504"/>
      <c r="F2" s="504"/>
      <c r="G2" s="504"/>
      <c r="H2" s="504"/>
      <c r="I2" s="505"/>
    </row>
    <row r="3" spans="1:14" ht="18.75">
      <c r="A3" s="503" t="str">
        <f>ปร5!A4</f>
        <v>สถานที่ก่อสร้าง   ภายในบริเวณมหาวิทยาลัยราชภัฏลำปาง         แบบเลขที่</v>
      </c>
      <c r="B3" s="504"/>
      <c r="C3" s="504"/>
      <c r="D3" s="504"/>
      <c r="E3" s="504"/>
      <c r="F3" s="504"/>
      <c r="G3" s="504"/>
      <c r="H3" s="504"/>
      <c r="I3" s="505"/>
    </row>
    <row r="4" spans="1:14" ht="18.75">
      <c r="A4" s="503" t="str">
        <f>ปร5!A5</f>
        <v>หน่วยงานเจ้าของโครงการ/งานก่อสร้าง   มหาวิทยาลัยราชภัฏลำปาง</v>
      </c>
      <c r="B4" s="504"/>
      <c r="C4" s="504"/>
      <c r="D4" s="504"/>
      <c r="E4" s="504"/>
      <c r="F4" s="504"/>
      <c r="G4" s="504"/>
      <c r="H4" s="504"/>
      <c r="I4" s="505"/>
    </row>
    <row r="5" spans="1:14" ht="18.75">
      <c r="A5" s="503" t="s">
        <v>109</v>
      </c>
      <c r="B5" s="504"/>
      <c r="C5" s="504"/>
      <c r="D5" s="504"/>
      <c r="E5" s="504"/>
      <c r="F5" s="504"/>
      <c r="G5" s="504"/>
      <c r="H5" s="504"/>
      <c r="I5" s="505"/>
    </row>
    <row r="6" spans="1:14" ht="18.75">
      <c r="A6" s="506" t="str">
        <f>ปร5!A6</f>
        <v>คำนวณราคากลางโดย   งานอาคารสถานที่     เมื่อวันที่  9   เดือน มกราคม     พ.ศ.    2563</v>
      </c>
      <c r="B6" s="507"/>
      <c r="C6" s="507"/>
      <c r="D6" s="507"/>
      <c r="E6" s="507"/>
      <c r="F6" s="507"/>
      <c r="G6" s="507"/>
      <c r="H6" s="507"/>
      <c r="I6" s="508"/>
    </row>
    <row r="7" spans="1:14" ht="18.75">
      <c r="A7" s="509" t="s">
        <v>55</v>
      </c>
      <c r="B7" s="510"/>
      <c r="C7" s="510"/>
      <c r="D7" s="510"/>
      <c r="E7" s="510"/>
      <c r="F7" s="510"/>
      <c r="G7" s="510"/>
      <c r="H7" s="510"/>
      <c r="I7" s="511"/>
    </row>
    <row r="8" spans="1:14" ht="18.75">
      <c r="A8" s="199" t="s">
        <v>113</v>
      </c>
      <c r="B8" s="200"/>
      <c r="C8" s="201"/>
      <c r="D8" s="202"/>
      <c r="E8" s="203"/>
      <c r="F8" s="203"/>
      <c r="G8" s="204"/>
      <c r="H8" s="205"/>
      <c r="I8" s="206"/>
    </row>
    <row r="9" spans="1:14" ht="18.75">
      <c r="A9" s="207" t="s">
        <v>107</v>
      </c>
      <c r="B9" s="208"/>
      <c r="C9" s="209"/>
      <c r="D9" s="210"/>
      <c r="E9" s="211"/>
      <c r="F9" s="211"/>
      <c r="G9" s="211"/>
      <c r="H9" s="210"/>
      <c r="I9" s="212"/>
      <c r="J9" s="213"/>
      <c r="K9" s="213"/>
      <c r="L9" s="213"/>
      <c r="M9" s="213"/>
      <c r="N9" s="213"/>
    </row>
    <row r="10" spans="1:14" ht="7.5" customHeight="1">
      <c r="A10" s="214"/>
      <c r="B10" s="215"/>
      <c r="C10" s="205"/>
      <c r="D10" s="205"/>
      <c r="E10" s="216"/>
      <c r="F10" s="217"/>
      <c r="G10" s="218"/>
      <c r="H10" s="219"/>
      <c r="I10" s="206"/>
      <c r="J10" s="213"/>
      <c r="K10" s="213"/>
      <c r="L10" s="213"/>
      <c r="M10" s="213"/>
      <c r="N10" s="213"/>
    </row>
    <row r="11" spans="1:14" s="220" customFormat="1" ht="24" customHeight="1">
      <c r="A11" s="493" t="s">
        <v>3</v>
      </c>
      <c r="B11" s="495" t="s">
        <v>15</v>
      </c>
      <c r="C11" s="496"/>
      <c r="D11" s="497"/>
      <c r="E11" s="501" t="s">
        <v>9</v>
      </c>
      <c r="F11" s="502"/>
      <c r="G11" s="495" t="s">
        <v>14</v>
      </c>
      <c r="H11" s="496"/>
      <c r="I11" s="497"/>
      <c r="J11" s="213"/>
      <c r="K11" s="213"/>
      <c r="L11" s="213"/>
      <c r="M11" s="213"/>
      <c r="N11" s="213"/>
    </row>
    <row r="12" spans="1:14" s="220" customFormat="1" ht="24" customHeight="1">
      <c r="A12" s="494"/>
      <c r="B12" s="498"/>
      <c r="C12" s="499"/>
      <c r="D12" s="500"/>
      <c r="E12" s="221"/>
      <c r="F12" s="221"/>
      <c r="G12" s="498"/>
      <c r="H12" s="499"/>
      <c r="I12" s="500"/>
      <c r="J12" s="213"/>
      <c r="K12" s="213"/>
      <c r="L12" s="213"/>
      <c r="M12" s="213"/>
      <c r="N12" s="213"/>
    </row>
    <row r="13" spans="1:14" s="220" customFormat="1" ht="24" customHeight="1">
      <c r="A13" s="222">
        <v>1</v>
      </c>
      <c r="B13" s="223" t="s">
        <v>4</v>
      </c>
      <c r="C13" s="224"/>
      <c r="D13" s="225"/>
      <c r="E13" s="226"/>
      <c r="F13" s="227">
        <f>'สวนที่1-ก่อสร้าง(ปร4)'!K42</f>
        <v>0</v>
      </c>
      <c r="G13" s="481" t="s">
        <v>112</v>
      </c>
      <c r="H13" s="482"/>
      <c r="I13" s="483"/>
      <c r="J13" s="213"/>
      <c r="K13" s="213"/>
      <c r="L13" s="213"/>
      <c r="M13" s="213"/>
      <c r="N13" s="213"/>
    </row>
    <row r="14" spans="1:14" s="220" customFormat="1" ht="24" customHeight="1">
      <c r="A14" s="228"/>
      <c r="B14" s="229" t="s">
        <v>5</v>
      </c>
      <c r="C14" s="230"/>
      <c r="D14" s="231">
        <f>ปร5!H10</f>
        <v>1.3098000000000001</v>
      </c>
      <c r="E14" s="232"/>
      <c r="F14" s="233">
        <f>F13*D14</f>
        <v>0</v>
      </c>
      <c r="G14" s="481" t="s">
        <v>176</v>
      </c>
      <c r="H14" s="482"/>
      <c r="I14" s="483"/>
      <c r="J14" s="213"/>
      <c r="K14" s="213"/>
      <c r="L14" s="213"/>
      <c r="M14" s="213"/>
      <c r="N14" s="213"/>
    </row>
    <row r="15" spans="1:14" s="220" customFormat="1" ht="24" customHeight="1">
      <c r="A15" s="234">
        <v>2</v>
      </c>
      <c r="B15" s="235" t="s">
        <v>6</v>
      </c>
      <c r="C15" s="236"/>
      <c r="D15" s="237"/>
      <c r="E15" s="226"/>
      <c r="F15" s="227"/>
      <c r="G15" s="481" t="s">
        <v>177</v>
      </c>
      <c r="H15" s="482"/>
      <c r="I15" s="483"/>
      <c r="J15" s="213"/>
      <c r="K15" s="213"/>
      <c r="L15" s="213"/>
      <c r="M15" s="213"/>
      <c r="N15" s="213"/>
    </row>
    <row r="16" spans="1:14" s="220" customFormat="1" ht="24" customHeight="1">
      <c r="A16" s="238"/>
      <c r="B16" s="229" t="s">
        <v>7</v>
      </c>
      <c r="C16" s="230"/>
      <c r="D16" s="239">
        <v>7.0000000000000007E-2</v>
      </c>
      <c r="E16" s="232"/>
      <c r="F16" s="233"/>
      <c r="G16" s="481" t="s">
        <v>178</v>
      </c>
      <c r="H16" s="482"/>
      <c r="I16" s="483"/>
      <c r="J16" s="213"/>
      <c r="K16" s="213"/>
      <c r="L16" s="213"/>
      <c r="M16" s="213"/>
      <c r="N16" s="213"/>
    </row>
    <row r="17" spans="1:14" s="220" customFormat="1" ht="24" customHeight="1">
      <c r="A17" s="234">
        <v>3</v>
      </c>
      <c r="B17" s="235" t="s">
        <v>8</v>
      </c>
      <c r="C17" s="236"/>
      <c r="D17" s="237"/>
      <c r="E17" s="240"/>
      <c r="F17" s="241"/>
      <c r="G17" s="481" t="s">
        <v>179</v>
      </c>
      <c r="H17" s="482"/>
      <c r="I17" s="483"/>
      <c r="J17" s="213"/>
      <c r="K17" s="213"/>
      <c r="L17" s="213"/>
      <c r="M17" s="213"/>
      <c r="N17" s="213"/>
    </row>
    <row r="18" spans="1:14" s="220" customFormat="1" ht="24" customHeight="1">
      <c r="A18" s="242"/>
      <c r="B18" s="230"/>
      <c r="C18" s="230"/>
      <c r="D18" s="243"/>
      <c r="E18" s="244"/>
      <c r="F18" s="245"/>
      <c r="G18" s="408"/>
      <c r="H18" s="322"/>
      <c r="I18" s="323"/>
      <c r="J18" s="213"/>
      <c r="K18" s="213"/>
      <c r="L18" s="213"/>
      <c r="M18" s="213"/>
      <c r="N18" s="213"/>
    </row>
    <row r="19" spans="1:14" s="213" customFormat="1" ht="24" customHeight="1">
      <c r="A19" s="246" t="s">
        <v>2</v>
      </c>
      <c r="B19" s="247"/>
      <c r="C19" s="248"/>
      <c r="D19" s="248"/>
      <c r="E19" s="249"/>
      <c r="F19" s="250">
        <f>F14+F16+F17</f>
        <v>0</v>
      </c>
      <c r="G19" s="324"/>
      <c r="H19" s="325"/>
      <c r="I19" s="326"/>
    </row>
    <row r="20" spans="1:14" s="213" customFormat="1" ht="25.5" customHeight="1" thickBot="1">
      <c r="A20" s="251" t="s">
        <v>0</v>
      </c>
      <c r="B20" s="252"/>
      <c r="C20" s="253"/>
      <c r="D20" s="253"/>
      <c r="E20" s="254"/>
      <c r="F20" s="255">
        <v>2450800</v>
      </c>
      <c r="G20" s="324"/>
      <c r="H20" s="325"/>
      <c r="I20" s="326"/>
    </row>
    <row r="21" spans="1:14" s="213" customFormat="1" ht="25.5" customHeight="1" thickTop="1">
      <c r="A21" s="256"/>
      <c r="B21" s="257" t="s">
        <v>11</v>
      </c>
      <c r="C21" s="258"/>
      <c r="D21" s="259" t="s">
        <v>43</v>
      </c>
      <c r="E21" s="260"/>
      <c r="F21" s="261"/>
      <c r="G21" s="484" t="s">
        <v>44</v>
      </c>
      <c r="H21" s="485"/>
      <c r="I21" s="486"/>
    </row>
    <row r="22" spans="1:14" s="213" customFormat="1" ht="25.5" customHeight="1">
      <c r="A22" s="262"/>
      <c r="B22" s="487" t="s">
        <v>45</v>
      </c>
      <c r="C22" s="487"/>
      <c r="D22" s="488"/>
      <c r="E22" s="489" t="str">
        <f>BAHTTEXT(F20)</f>
        <v>สองล้านสี่แสนห้าหมื่นแปดร้อยบาทถ้วน</v>
      </c>
      <c r="F22" s="490"/>
      <c r="G22" s="490"/>
      <c r="H22" s="490"/>
      <c r="I22" s="491"/>
    </row>
    <row r="23" spans="1:14" s="268" customFormat="1" ht="10.5" customHeight="1">
      <c r="A23" s="263"/>
      <c r="B23" s="264"/>
      <c r="C23" s="265"/>
      <c r="D23" s="265"/>
      <c r="E23" s="265"/>
      <c r="F23" s="266"/>
      <c r="G23" s="266"/>
      <c r="H23" s="266"/>
      <c r="I23" s="267"/>
      <c r="J23" s="213"/>
      <c r="K23" s="213"/>
      <c r="L23" s="213"/>
      <c r="M23" s="213"/>
      <c r="N23" s="213"/>
    </row>
    <row r="24" spans="1:14" s="268" customFormat="1" ht="17.25" customHeight="1">
      <c r="A24" s="274"/>
      <c r="B24" s="274"/>
      <c r="C24" s="478"/>
      <c r="D24" s="478"/>
      <c r="E24" s="478"/>
      <c r="F24" s="478"/>
      <c r="G24" s="478"/>
      <c r="H24" s="478"/>
      <c r="I24" s="478"/>
    </row>
    <row r="25" spans="1:14" ht="24" customHeight="1">
      <c r="A25" s="270"/>
      <c r="B25" s="479"/>
      <c r="C25" s="479"/>
      <c r="D25" s="479"/>
      <c r="E25" s="479"/>
      <c r="F25" s="479"/>
      <c r="G25" s="479"/>
      <c r="H25" s="404"/>
      <c r="I25" s="404"/>
      <c r="J25" s="269"/>
      <c r="K25" s="269"/>
    </row>
    <row r="26" spans="1:14" ht="24" customHeight="1">
      <c r="A26" s="270"/>
      <c r="B26" s="479"/>
      <c r="C26" s="480"/>
      <c r="D26" s="480"/>
      <c r="E26" s="513"/>
      <c r="F26" s="513"/>
      <c r="G26" s="513"/>
      <c r="H26" s="405"/>
      <c r="I26" s="406"/>
      <c r="J26" s="269"/>
      <c r="K26" s="269"/>
    </row>
    <row r="27" spans="1:14" s="274" customFormat="1" ht="21" customHeight="1">
      <c r="C27" s="478"/>
      <c r="D27" s="478"/>
      <c r="E27" s="478"/>
      <c r="F27" s="478"/>
      <c r="G27" s="478"/>
      <c r="H27" s="404"/>
      <c r="I27" s="404"/>
      <c r="K27" s="402"/>
      <c r="L27" s="402"/>
    </row>
    <row r="28" spans="1:14" s="274" customFormat="1" ht="24" customHeight="1">
      <c r="A28" s="402"/>
      <c r="B28" s="479"/>
      <c r="C28" s="479"/>
      <c r="D28" s="479"/>
      <c r="E28" s="402"/>
      <c r="F28" s="402"/>
      <c r="G28" s="402"/>
      <c r="H28" s="405"/>
      <c r="I28" s="405"/>
      <c r="J28" s="399"/>
      <c r="K28" s="402"/>
      <c r="L28" s="402"/>
    </row>
    <row r="29" spans="1:14" s="274" customFormat="1" ht="21" customHeight="1">
      <c r="A29" s="267"/>
      <c r="B29" s="512"/>
      <c r="C29" s="512"/>
      <c r="D29" s="474"/>
      <c r="E29" s="513"/>
      <c r="F29" s="513"/>
      <c r="G29" s="513"/>
      <c r="H29" s="474"/>
      <c r="I29" s="474"/>
      <c r="J29" s="401"/>
      <c r="K29" s="402"/>
      <c r="L29" s="402"/>
    </row>
    <row r="30" spans="1:14" s="274" customFormat="1" ht="21" customHeight="1">
      <c r="A30" s="275"/>
      <c r="B30" s="514"/>
      <c r="C30" s="514"/>
      <c r="D30" s="399"/>
      <c r="E30" s="399"/>
      <c r="F30" s="399"/>
      <c r="G30" s="399"/>
      <c r="H30" s="399"/>
      <c r="I30" s="424"/>
      <c r="J30" s="401"/>
      <c r="K30" s="271"/>
    </row>
    <row r="31" spans="1:14" s="274" customFormat="1" ht="21" customHeight="1">
      <c r="A31" s="275"/>
      <c r="B31" s="479"/>
      <c r="C31" s="479"/>
      <c r="D31" s="479"/>
      <c r="E31" s="405"/>
      <c r="F31" s="405"/>
      <c r="G31" s="405"/>
      <c r="H31" s="405"/>
      <c r="I31" s="405"/>
      <c r="J31" s="400"/>
      <c r="K31" s="271"/>
    </row>
    <row r="32" spans="1:14" s="274" customFormat="1" ht="21" customHeight="1">
      <c r="B32" s="512"/>
      <c r="C32" s="512"/>
      <c r="D32" s="512"/>
      <c r="E32" s="512"/>
      <c r="F32" s="512"/>
      <c r="G32" s="512"/>
      <c r="H32" s="512"/>
      <c r="I32" s="512"/>
    </row>
    <row r="33" spans="2:9" s="274" customFormat="1" ht="21">
      <c r="B33" s="400"/>
      <c r="C33" s="425"/>
      <c r="D33" s="399"/>
      <c r="E33" s="399"/>
      <c r="F33" s="399"/>
      <c r="G33" s="399"/>
      <c r="H33" s="399"/>
    </row>
    <row r="34" spans="2:9" s="268" customFormat="1" ht="23.25">
      <c r="B34" s="479"/>
      <c r="C34" s="479"/>
      <c r="D34" s="479"/>
      <c r="E34" s="405"/>
      <c r="F34" s="405"/>
      <c r="G34" s="405"/>
      <c r="H34" s="405"/>
      <c r="I34" s="405"/>
    </row>
    <row r="35" spans="2:9" s="268" customFormat="1" ht="18.75">
      <c r="B35" s="512"/>
      <c r="C35" s="512"/>
      <c r="D35" s="474"/>
      <c r="E35" s="474"/>
      <c r="F35" s="474"/>
      <c r="G35" s="474"/>
      <c r="H35" s="474"/>
      <c r="I35" s="474"/>
    </row>
    <row r="36" spans="2:9" s="268" customFormat="1"/>
    <row r="37" spans="2:9" s="268" customFormat="1"/>
    <row r="38" spans="2:9" s="268" customFormat="1" ht="23.25">
      <c r="B38" s="479"/>
      <c r="C38" s="479"/>
      <c r="D38" s="479"/>
      <c r="E38" s="405"/>
      <c r="F38" s="405"/>
      <c r="G38" s="405"/>
      <c r="H38" s="405"/>
      <c r="I38" s="405"/>
    </row>
    <row r="39" spans="2:9" s="268" customFormat="1" ht="18.75">
      <c r="B39" s="512"/>
      <c r="C39" s="512"/>
      <c r="D39" s="512"/>
      <c r="E39" s="512"/>
      <c r="F39" s="512"/>
      <c r="G39" s="512"/>
      <c r="H39" s="512"/>
      <c r="I39" s="512"/>
    </row>
    <row r="40" spans="2:9" s="268" customFormat="1"/>
    <row r="41" spans="2:9" s="268" customFormat="1"/>
    <row r="42" spans="2:9" s="268" customFormat="1"/>
    <row r="43" spans="2:9" s="268" customFormat="1"/>
    <row r="44" spans="2:9" s="268" customFormat="1"/>
    <row r="45" spans="2:9" s="268" customFormat="1"/>
    <row r="46" spans="2:9" s="268" customFormat="1"/>
    <row r="47" spans="2:9" s="268" customFormat="1"/>
    <row r="48" spans="2:9" s="268" customFormat="1"/>
    <row r="49" s="268" customFormat="1"/>
    <row r="50" s="268" customFormat="1"/>
    <row r="51" s="268" customFormat="1"/>
    <row r="52" s="268" customFormat="1"/>
    <row r="53" s="268" customFormat="1"/>
    <row r="54" s="268" customFormat="1"/>
    <row r="55" s="268" customFormat="1"/>
    <row r="56" s="268" customFormat="1"/>
    <row r="57" s="268" customFormat="1"/>
    <row r="58" s="268" customFormat="1"/>
    <row r="59" s="268" customFormat="1"/>
    <row r="60" s="268" customFormat="1"/>
    <row r="61" s="268" customFormat="1"/>
    <row r="62" s="268" customFormat="1"/>
    <row r="63" s="268" customFormat="1"/>
    <row r="64" s="268" customFormat="1"/>
    <row r="65" s="268" customFormat="1"/>
    <row r="66" s="268" customFormat="1"/>
    <row r="67" s="268" customFormat="1"/>
    <row r="68" s="268" customFormat="1"/>
  </sheetData>
  <mergeCells count="35">
    <mergeCell ref="B38:D38"/>
    <mergeCell ref="B39:I39"/>
    <mergeCell ref="E25:G25"/>
    <mergeCell ref="E26:G26"/>
    <mergeCell ref="B29:C29"/>
    <mergeCell ref="E29:G29"/>
    <mergeCell ref="B35:C35"/>
    <mergeCell ref="B31:D31"/>
    <mergeCell ref="B32:I32"/>
    <mergeCell ref="B34:D34"/>
    <mergeCell ref="B30:C30"/>
    <mergeCell ref="A1:I1"/>
    <mergeCell ref="A11:A12"/>
    <mergeCell ref="B11:D12"/>
    <mergeCell ref="E11:F11"/>
    <mergeCell ref="G11:I12"/>
    <mergeCell ref="A2:I2"/>
    <mergeCell ref="A3:I3"/>
    <mergeCell ref="A4:I4"/>
    <mergeCell ref="A5:I5"/>
    <mergeCell ref="A6:I6"/>
    <mergeCell ref="A7:I7"/>
    <mergeCell ref="G13:I13"/>
    <mergeCell ref="G14:I14"/>
    <mergeCell ref="G21:I21"/>
    <mergeCell ref="B22:D22"/>
    <mergeCell ref="E22:I22"/>
    <mergeCell ref="G15:I15"/>
    <mergeCell ref="G16:I16"/>
    <mergeCell ref="G17:I17"/>
    <mergeCell ref="C24:I24"/>
    <mergeCell ref="C27:G27"/>
    <mergeCell ref="B26:D26"/>
    <mergeCell ref="B25:D25"/>
    <mergeCell ref="B28:D28"/>
  </mergeCells>
  <phoneticPr fontId="0" type="noConversion"/>
  <pageMargins left="0.35433070866141736" right="0.23622047244094491" top="0.74803149606299213" bottom="0.47244094488188981" header="0.59055118110236227" footer="0.31496062992125984"/>
  <pageSetup paperSize="9" scale="76" orientation="portrait" horizontalDpi="4294967293" verticalDpi="4294967293" r:id="rId1"/>
  <headerFooter alignWithMargins="0">
    <oddHeader>&amp;R&amp;14แบบ ปร.6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6"/>
  <sheetViews>
    <sheetView view="pageBreakPreview" topLeftCell="A31" zoomScale="110" zoomScaleNormal="110" zoomScaleSheetLayoutView="110" workbookViewId="0">
      <selection activeCell="Q40" sqref="Q40"/>
    </sheetView>
  </sheetViews>
  <sheetFormatPr defaultColWidth="9.1640625" defaultRowHeight="18.75"/>
  <cols>
    <col min="1" max="1" width="6.83203125" style="182" customWidth="1"/>
    <col min="2" max="3" width="9.1640625" style="182"/>
    <col min="4" max="4" width="9.33203125" style="182" bestFit="1" customWidth="1"/>
    <col min="5" max="5" width="7.83203125" style="182" customWidth="1"/>
    <col min="6" max="6" width="9.1640625" style="182"/>
    <col min="7" max="7" width="9.83203125" style="182" customWidth="1"/>
    <col min="8" max="8" width="25" style="182" customWidth="1"/>
    <col min="9" max="9" width="9" style="182" customWidth="1"/>
    <col min="10" max="16384" width="9.1640625" style="182"/>
  </cols>
  <sheetData>
    <row r="1" spans="1:11" ht="21">
      <c r="A1" s="492" t="s">
        <v>1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</row>
    <row r="2" spans="1:11">
      <c r="A2" s="525" t="s">
        <v>110</v>
      </c>
      <c r="B2" s="526"/>
      <c r="C2" s="526"/>
      <c r="D2" s="526"/>
      <c r="E2" s="526"/>
      <c r="F2" s="526"/>
      <c r="G2" s="526"/>
      <c r="H2" s="526"/>
      <c r="I2" s="526"/>
      <c r="J2" s="526"/>
      <c r="K2" s="527"/>
    </row>
    <row r="3" spans="1:11">
      <c r="A3" s="528" t="s">
        <v>116</v>
      </c>
      <c r="B3" s="526"/>
      <c r="C3" s="526"/>
      <c r="D3" s="526"/>
      <c r="E3" s="526"/>
      <c r="F3" s="526"/>
      <c r="G3" s="526"/>
      <c r="H3" s="526"/>
      <c r="I3" s="526"/>
      <c r="J3" s="526"/>
      <c r="K3" s="527"/>
    </row>
    <row r="4" spans="1:11">
      <c r="A4" s="525" t="s">
        <v>102</v>
      </c>
      <c r="B4" s="526"/>
      <c r="C4" s="526"/>
      <c r="D4" s="526"/>
      <c r="E4" s="526"/>
      <c r="F4" s="526"/>
      <c r="G4" s="526"/>
      <c r="H4" s="526"/>
      <c r="I4" s="526"/>
      <c r="J4" s="526"/>
      <c r="K4" s="527"/>
    </row>
    <row r="5" spans="1:11">
      <c r="A5" s="535" t="s">
        <v>96</v>
      </c>
      <c r="B5" s="526"/>
      <c r="C5" s="526"/>
      <c r="D5" s="526"/>
      <c r="E5" s="526"/>
      <c r="F5" s="526"/>
      <c r="G5" s="526"/>
      <c r="H5" s="526"/>
      <c r="I5" s="526"/>
      <c r="J5" s="526"/>
      <c r="K5" s="527"/>
    </row>
    <row r="6" spans="1:11">
      <c r="A6" s="525" t="s">
        <v>180</v>
      </c>
      <c r="B6" s="526"/>
      <c r="C6" s="526"/>
      <c r="D6" s="526"/>
      <c r="E6" s="526"/>
      <c r="F6" s="526"/>
      <c r="G6" s="526"/>
      <c r="H6" s="526"/>
      <c r="I6" s="526"/>
      <c r="J6" s="526"/>
      <c r="K6" s="527"/>
    </row>
    <row r="7" spans="1:11" ht="19.5" thickBot="1">
      <c r="A7" s="536" t="s">
        <v>55</v>
      </c>
      <c r="B7" s="536"/>
      <c r="C7" s="536"/>
      <c r="D7" s="536"/>
      <c r="E7" s="536"/>
      <c r="F7" s="536"/>
      <c r="G7" s="536"/>
      <c r="H7" s="536"/>
      <c r="I7" s="536"/>
      <c r="J7" s="536"/>
      <c r="K7" s="536"/>
    </row>
    <row r="8" spans="1:11" ht="19.5" thickTop="1">
      <c r="A8" s="537" t="s">
        <v>3</v>
      </c>
      <c r="B8" s="537" t="s">
        <v>15</v>
      </c>
      <c r="C8" s="537"/>
      <c r="D8" s="537"/>
      <c r="E8" s="537"/>
      <c r="F8" s="531" t="s">
        <v>73</v>
      </c>
      <c r="G8" s="532"/>
      <c r="H8" s="529" t="s">
        <v>75</v>
      </c>
      <c r="I8" s="531" t="s">
        <v>65</v>
      </c>
      <c r="J8" s="532"/>
      <c r="K8" s="529" t="s">
        <v>14</v>
      </c>
    </row>
    <row r="9" spans="1:11">
      <c r="A9" s="537"/>
      <c r="B9" s="537"/>
      <c r="C9" s="537"/>
      <c r="D9" s="537"/>
      <c r="E9" s="537"/>
      <c r="F9" s="533" t="s">
        <v>76</v>
      </c>
      <c r="G9" s="534"/>
      <c r="H9" s="530"/>
      <c r="I9" s="533" t="s">
        <v>74</v>
      </c>
      <c r="J9" s="534"/>
      <c r="K9" s="530"/>
    </row>
    <row r="10" spans="1:11">
      <c r="A10" s="183">
        <v>1</v>
      </c>
      <c r="B10" s="518" t="s">
        <v>72</v>
      </c>
      <c r="C10" s="519"/>
      <c r="D10" s="519"/>
      <c r="E10" s="184"/>
      <c r="F10" s="515">
        <f>'สวนที่1-ก่อสร้าง(ปร4)'!K42</f>
        <v>0</v>
      </c>
      <c r="G10" s="516"/>
      <c r="H10" s="413">
        <f>'คำนวณ Factor F 6%'!C14</f>
        <v>1.3098000000000001</v>
      </c>
      <c r="I10" s="520">
        <f>H10*F10</f>
        <v>0</v>
      </c>
      <c r="J10" s="521"/>
      <c r="K10" s="183"/>
    </row>
    <row r="11" spans="1:11">
      <c r="A11" s="183">
        <v>2</v>
      </c>
      <c r="B11" s="518" t="s">
        <v>86</v>
      </c>
      <c r="C11" s="519"/>
      <c r="D11" s="519"/>
      <c r="E11" s="184"/>
      <c r="F11" s="515"/>
      <c r="G11" s="516"/>
      <c r="H11" s="186"/>
      <c r="I11" s="520"/>
      <c r="J11" s="521"/>
      <c r="K11" s="183"/>
    </row>
    <row r="12" spans="1:11">
      <c r="A12" s="183">
        <v>3</v>
      </c>
      <c r="B12" s="518" t="s">
        <v>87</v>
      </c>
      <c r="C12" s="519"/>
      <c r="D12" s="519"/>
      <c r="E12" s="184"/>
      <c r="F12" s="515"/>
      <c r="G12" s="516"/>
      <c r="H12" s="276"/>
      <c r="I12" s="515"/>
      <c r="J12" s="516"/>
      <c r="K12" s="183"/>
    </row>
    <row r="13" spans="1:11">
      <c r="A13" s="183"/>
      <c r="B13" s="187"/>
      <c r="C13" s="188"/>
      <c r="D13" s="188"/>
      <c r="E13" s="189"/>
      <c r="F13" s="517"/>
      <c r="G13" s="516"/>
      <c r="H13" s="183"/>
      <c r="I13" s="190"/>
      <c r="J13" s="184"/>
      <c r="K13" s="183"/>
    </row>
    <row r="14" spans="1:11">
      <c r="A14" s="183"/>
      <c r="B14" s="540" t="s">
        <v>77</v>
      </c>
      <c r="C14" s="541"/>
      <c r="D14" s="541"/>
      <c r="E14" s="542"/>
      <c r="F14" s="517"/>
      <c r="G14" s="516"/>
      <c r="H14" s="183"/>
      <c r="I14" s="190"/>
      <c r="J14" s="184"/>
      <c r="K14" s="183"/>
    </row>
    <row r="15" spans="1:11">
      <c r="A15" s="183"/>
      <c r="B15" s="518" t="s">
        <v>78</v>
      </c>
      <c r="C15" s="519"/>
      <c r="D15" s="519"/>
      <c r="E15" s="191">
        <v>0</v>
      </c>
      <c r="F15" s="517"/>
      <c r="G15" s="516"/>
      <c r="H15" s="183"/>
      <c r="I15" s="190"/>
      <c r="J15" s="184"/>
      <c r="K15" s="183"/>
    </row>
    <row r="16" spans="1:11">
      <c r="A16" s="183"/>
      <c r="B16" s="518" t="s">
        <v>79</v>
      </c>
      <c r="C16" s="519"/>
      <c r="D16" s="519"/>
      <c r="E16" s="191">
        <v>0</v>
      </c>
      <c r="F16" s="517"/>
      <c r="G16" s="516"/>
      <c r="H16" s="183"/>
      <c r="I16" s="190"/>
      <c r="J16" s="184"/>
      <c r="K16" s="183"/>
    </row>
    <row r="17" spans="1:18">
      <c r="A17" s="183"/>
      <c r="B17" s="518" t="s">
        <v>106</v>
      </c>
      <c r="C17" s="519"/>
      <c r="D17" s="519"/>
      <c r="E17" s="192">
        <v>0.06</v>
      </c>
      <c r="F17" s="517"/>
      <c r="G17" s="516"/>
      <c r="H17" s="183"/>
      <c r="I17" s="190"/>
      <c r="J17" s="184"/>
      <c r="K17" s="183"/>
    </row>
    <row r="18" spans="1:18">
      <c r="A18" s="183"/>
      <c r="B18" s="543" t="s">
        <v>80</v>
      </c>
      <c r="C18" s="544"/>
      <c r="D18" s="544"/>
      <c r="E18" s="193">
        <v>7.0000000000000007E-2</v>
      </c>
      <c r="F18" s="517"/>
      <c r="G18" s="516"/>
      <c r="H18" s="183"/>
      <c r="I18" s="190"/>
      <c r="J18" s="184"/>
      <c r="K18" s="183"/>
    </row>
    <row r="19" spans="1:18">
      <c r="A19" s="185" t="s">
        <v>66</v>
      </c>
      <c r="B19" s="519" t="s">
        <v>81</v>
      </c>
      <c r="C19" s="519"/>
      <c r="D19" s="519"/>
      <c r="E19" s="519"/>
      <c r="F19" s="519"/>
      <c r="G19" s="519"/>
      <c r="H19" s="519"/>
      <c r="I19" s="520">
        <f>SUM(I10:I12)</f>
        <v>0</v>
      </c>
      <c r="J19" s="521"/>
      <c r="K19" s="184"/>
    </row>
    <row r="20" spans="1:18">
      <c r="A20" s="183"/>
      <c r="B20" s="518" t="s">
        <v>82</v>
      </c>
      <c r="C20" s="519"/>
      <c r="D20" s="519"/>
      <c r="E20" s="538" t="str">
        <f>BAHTTEXT(I20)</f>
        <v>สองล้านสี่แสนห้าหมื่นแปดร้อยบาทถ้วน</v>
      </c>
      <c r="F20" s="538"/>
      <c r="G20" s="538"/>
      <c r="H20" s="538"/>
      <c r="I20" s="522">
        <v>2450800</v>
      </c>
      <c r="J20" s="523"/>
      <c r="K20" s="184"/>
    </row>
    <row r="21" spans="1:18">
      <c r="A21" s="194"/>
      <c r="B21" s="538" t="s">
        <v>83</v>
      </c>
      <c r="C21" s="538"/>
      <c r="D21" s="195"/>
      <c r="E21" s="194" t="s">
        <v>12</v>
      </c>
      <c r="F21" s="194"/>
      <c r="G21" s="194"/>
      <c r="H21" s="194"/>
      <c r="I21" s="194"/>
      <c r="J21" s="194"/>
      <c r="K21" s="194"/>
    </row>
    <row r="22" spans="1:18">
      <c r="A22" s="188"/>
      <c r="B22" s="539" t="s">
        <v>84</v>
      </c>
      <c r="C22" s="539"/>
      <c r="D22" s="196"/>
      <c r="E22" s="188" t="s">
        <v>85</v>
      </c>
      <c r="F22" s="188"/>
      <c r="G22" s="188"/>
      <c r="H22" s="188"/>
      <c r="I22" s="188"/>
      <c r="J22" s="188"/>
      <c r="K22" s="188"/>
    </row>
    <row r="25" spans="1:18">
      <c r="B25" s="524"/>
      <c r="C25" s="524"/>
      <c r="D25" s="524"/>
      <c r="E25" s="524"/>
      <c r="F25" s="524"/>
      <c r="H25" s="513"/>
      <c r="I25" s="513"/>
      <c r="J25" s="513"/>
    </row>
    <row r="26" spans="1:18">
      <c r="B26" s="402"/>
      <c r="C26" s="270"/>
      <c r="D26" s="270"/>
      <c r="H26" s="475"/>
      <c r="I26" s="270"/>
      <c r="J26" s="270"/>
    </row>
    <row r="27" spans="1:18">
      <c r="G27" s="398"/>
      <c r="H27" s="398"/>
      <c r="I27" s="398"/>
      <c r="J27" s="398"/>
      <c r="K27" s="398"/>
    </row>
    <row r="28" spans="1:18" ht="23.25">
      <c r="D28" s="478"/>
      <c r="E28" s="478"/>
      <c r="F28" s="478"/>
      <c r="G28" s="478"/>
      <c r="H28" s="478"/>
      <c r="I28" s="478"/>
      <c r="J28" s="478"/>
    </row>
    <row r="29" spans="1:18" ht="23.25">
      <c r="B29" s="479"/>
      <c r="C29" s="479"/>
      <c r="D29" s="479"/>
      <c r="E29" s="479"/>
      <c r="F29" s="479"/>
      <c r="G29" s="404"/>
      <c r="H29" s="479"/>
      <c r="I29" s="479"/>
      <c r="J29" s="479"/>
      <c r="K29" s="479"/>
    </row>
    <row r="30" spans="1:18" ht="23.25">
      <c r="B30" s="402"/>
      <c r="C30" s="270"/>
      <c r="D30" s="270"/>
      <c r="G30" s="405"/>
      <c r="H30" s="513"/>
      <c r="I30" s="513"/>
      <c r="J30" s="513"/>
      <c r="K30" s="513"/>
      <c r="P30" s="398"/>
      <c r="Q30" s="398"/>
      <c r="R30" s="398"/>
    </row>
    <row r="31" spans="1:18" ht="23.25">
      <c r="A31" s="398"/>
      <c r="B31" s="398"/>
      <c r="C31" s="398"/>
      <c r="D31" s="478"/>
      <c r="E31" s="478"/>
      <c r="F31" s="478"/>
      <c r="G31" s="478"/>
      <c r="H31" s="478"/>
      <c r="I31" s="478"/>
      <c r="J31" s="478"/>
      <c r="K31" s="397"/>
      <c r="L31" s="397"/>
      <c r="N31" s="398"/>
      <c r="O31" s="398"/>
      <c r="P31" s="398"/>
    </row>
    <row r="32" spans="1:18" ht="23.25">
      <c r="B32" s="479"/>
      <c r="C32" s="479"/>
      <c r="D32" s="479"/>
      <c r="E32" s="479"/>
      <c r="F32" s="479"/>
      <c r="G32" s="404"/>
      <c r="H32" s="404"/>
      <c r="I32" s="404"/>
      <c r="J32" s="404"/>
    </row>
    <row r="33" spans="2:11" ht="23.25">
      <c r="B33" s="402"/>
      <c r="C33" s="270"/>
      <c r="D33" s="270"/>
      <c r="G33" s="405"/>
      <c r="H33" s="405"/>
      <c r="I33" s="405"/>
      <c r="J33" s="405"/>
    </row>
    <row r="34" spans="2:11" ht="23.25">
      <c r="D34" s="478"/>
      <c r="E34" s="478"/>
      <c r="F34" s="478"/>
      <c r="G34" s="478"/>
      <c r="H34" s="478"/>
      <c r="I34" s="478"/>
      <c r="J34" s="478"/>
      <c r="K34" s="397"/>
    </row>
    <row r="35" spans="2:11" ht="23.25">
      <c r="D35" s="478"/>
      <c r="E35" s="478"/>
      <c r="F35" s="478"/>
      <c r="G35" s="478"/>
      <c r="H35" s="478"/>
      <c r="I35" s="404"/>
      <c r="J35" s="407"/>
    </row>
    <row r="36" spans="2:11">
      <c r="D36" s="397"/>
      <c r="E36" s="397"/>
      <c r="F36" s="397"/>
      <c r="G36" s="397"/>
    </row>
  </sheetData>
  <mergeCells count="52">
    <mergeCell ref="D35:H35"/>
    <mergeCell ref="F14:G14"/>
    <mergeCell ref="F15:G15"/>
    <mergeCell ref="H29:K29"/>
    <mergeCell ref="H30:K30"/>
    <mergeCell ref="B29:F29"/>
    <mergeCell ref="B14:E14"/>
    <mergeCell ref="B15:D15"/>
    <mergeCell ref="B16:D16"/>
    <mergeCell ref="B17:D17"/>
    <mergeCell ref="B18:D18"/>
    <mergeCell ref="D31:J31"/>
    <mergeCell ref="D34:J34"/>
    <mergeCell ref="B21:C21"/>
    <mergeCell ref="B22:C22"/>
    <mergeCell ref="F17:G17"/>
    <mergeCell ref="F18:G18"/>
    <mergeCell ref="B20:D20"/>
    <mergeCell ref="E20:H20"/>
    <mergeCell ref="B32:F32"/>
    <mergeCell ref="A1:K1"/>
    <mergeCell ref="A2:K2"/>
    <mergeCell ref="A3:K3"/>
    <mergeCell ref="A4:K4"/>
    <mergeCell ref="K8:K9"/>
    <mergeCell ref="I8:J8"/>
    <mergeCell ref="I9:J9"/>
    <mergeCell ref="F8:G8"/>
    <mergeCell ref="A5:K5"/>
    <mergeCell ref="A6:K6"/>
    <mergeCell ref="A7:K7"/>
    <mergeCell ref="A8:A9"/>
    <mergeCell ref="F9:G9"/>
    <mergeCell ref="B8:E9"/>
    <mergeCell ref="H8:H9"/>
    <mergeCell ref="B19:H19"/>
    <mergeCell ref="D28:J28"/>
    <mergeCell ref="F16:G16"/>
    <mergeCell ref="I20:J20"/>
    <mergeCell ref="I19:J19"/>
    <mergeCell ref="B25:F25"/>
    <mergeCell ref="H25:J25"/>
    <mergeCell ref="F12:G12"/>
    <mergeCell ref="I12:J12"/>
    <mergeCell ref="F13:G13"/>
    <mergeCell ref="B10:D10"/>
    <mergeCell ref="I10:J10"/>
    <mergeCell ref="F11:G11"/>
    <mergeCell ref="I11:J11"/>
    <mergeCell ref="F10:G10"/>
    <mergeCell ref="B12:D12"/>
    <mergeCell ref="B11:D11"/>
  </mergeCells>
  <phoneticPr fontId="41" type="noConversion"/>
  <pageMargins left="0.70866141732283472" right="0.70866141732283472" top="0.74803149606299213" bottom="0.74803149606299213" header="0.31496062992125984" footer="0.31496062992125984"/>
  <pageSetup paperSize="9" scale="87" orientation="portrait" horizontalDpi="4294967293" r:id="rId1"/>
  <headerFooter>
    <oddHeader>&amp;Rแบบ ปร.5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7030A0"/>
  </sheetPr>
  <dimension ref="A1:N36"/>
  <sheetViews>
    <sheetView showGridLines="0" view="pageBreakPreview" topLeftCell="A13" zoomScaleSheetLayoutView="100" workbookViewId="0">
      <selection activeCell="O10" sqref="O10"/>
    </sheetView>
  </sheetViews>
  <sheetFormatPr defaultColWidth="9.1640625" defaultRowHeight="18.75"/>
  <cols>
    <col min="1" max="1" width="7.5" style="59" customWidth="1"/>
    <col min="2" max="2" width="10.1640625" style="59" customWidth="1"/>
    <col min="3" max="3" width="29.5" style="59" customWidth="1"/>
    <col min="4" max="4" width="22.5" style="59" customWidth="1"/>
    <col min="5" max="5" width="17.6640625" style="59" customWidth="1"/>
    <col min="6" max="6" width="16.83203125" style="59" customWidth="1"/>
    <col min="7" max="7" width="18.5" style="59" customWidth="1"/>
    <col min="8" max="8" width="9.1640625" style="59" customWidth="1"/>
    <col min="9" max="9" width="13.5" style="59" customWidth="1"/>
    <col min="10" max="10" width="17.33203125" style="59" customWidth="1"/>
    <col min="11" max="16384" width="9.1640625" style="59"/>
  </cols>
  <sheetData>
    <row r="1" spans="1:14" ht="32.25" customHeight="1">
      <c r="A1" s="547" t="s">
        <v>54</v>
      </c>
      <c r="B1" s="547"/>
      <c r="C1" s="547"/>
      <c r="D1" s="547"/>
      <c r="E1" s="547"/>
      <c r="F1" s="547"/>
      <c r="G1" s="547"/>
    </row>
    <row r="2" spans="1:14" ht="23.25" customHeight="1">
      <c r="A2" s="321" t="s">
        <v>111</v>
      </c>
      <c r="B2" s="180"/>
      <c r="C2" s="180"/>
      <c r="D2" s="180"/>
      <c r="E2" s="180"/>
      <c r="F2" s="180"/>
      <c r="G2" s="180"/>
      <c r="H2" s="174"/>
      <c r="I2" s="174"/>
      <c r="J2" s="174"/>
      <c r="K2" s="174"/>
      <c r="L2" s="129"/>
    </row>
    <row r="3" spans="1:14" ht="23.25" customHeight="1">
      <c r="A3" s="306" t="str">
        <f>ปร5!A3</f>
        <v>ชื่อโครงการ/โครงการปรับปรุงอาคารและบริเวณโดยรอบ อาคารหอประชุมใหญ่</v>
      </c>
      <c r="B3" s="173"/>
      <c r="C3" s="173"/>
      <c r="D3" s="173"/>
      <c r="E3" s="173"/>
      <c r="F3" s="173"/>
      <c r="G3" s="173"/>
      <c r="H3" s="174"/>
      <c r="I3" s="174"/>
      <c r="J3" s="174"/>
      <c r="K3" s="174"/>
      <c r="L3" s="176"/>
      <c r="M3" s="176"/>
      <c r="N3" s="176"/>
    </row>
    <row r="4" spans="1:14" ht="23.25" customHeight="1">
      <c r="A4" s="306" t="s">
        <v>105</v>
      </c>
      <c r="B4" s="173"/>
      <c r="C4" s="173"/>
      <c r="D4" s="173"/>
      <c r="E4" s="173"/>
      <c r="F4" s="173"/>
      <c r="G4" s="173"/>
      <c r="H4" s="174"/>
      <c r="I4" s="174"/>
      <c r="J4" s="174"/>
      <c r="K4" s="174"/>
      <c r="L4" s="175"/>
      <c r="M4" s="175"/>
      <c r="N4" s="175"/>
    </row>
    <row r="5" spans="1:14" ht="23.25" customHeight="1">
      <c r="A5" s="553" t="s">
        <v>96</v>
      </c>
      <c r="B5" s="553"/>
      <c r="C5" s="553"/>
      <c r="D5" s="553"/>
      <c r="E5" s="553"/>
      <c r="F5" s="553"/>
      <c r="G5" s="553"/>
      <c r="H5" s="174"/>
      <c r="I5" s="175"/>
      <c r="J5" s="175"/>
      <c r="K5" s="175"/>
      <c r="L5" s="175"/>
      <c r="M5" s="175"/>
      <c r="N5" s="175"/>
    </row>
    <row r="6" spans="1:14" ht="23.25" customHeight="1">
      <c r="A6" s="554" t="s">
        <v>104</v>
      </c>
      <c r="B6" s="553"/>
      <c r="C6" s="553"/>
      <c r="D6" s="553"/>
      <c r="E6" s="553"/>
      <c r="F6" s="553"/>
      <c r="G6" s="553"/>
      <c r="H6" s="174"/>
      <c r="I6" s="175"/>
      <c r="J6" s="175"/>
      <c r="K6" s="175"/>
      <c r="L6" s="175"/>
      <c r="M6" s="175"/>
      <c r="N6" s="175"/>
    </row>
    <row r="7" spans="1:14" ht="23.25" customHeight="1">
      <c r="A7" s="554" t="str">
        <f>ปร5!A6</f>
        <v>คำนวณราคากลางโดย   งานอาคารสถานที่     เมื่อวันที่  9   เดือน มกราคม     พ.ศ.    2563</v>
      </c>
      <c r="B7" s="553"/>
      <c r="C7" s="553"/>
      <c r="D7" s="553"/>
      <c r="E7" s="553"/>
      <c r="F7" s="553"/>
      <c r="G7" s="553"/>
      <c r="H7" s="129"/>
      <c r="I7" s="179"/>
      <c r="J7" s="175"/>
      <c r="K7" s="175"/>
      <c r="L7" s="175"/>
      <c r="M7" s="175"/>
      <c r="N7" s="175"/>
    </row>
    <row r="8" spans="1:14" ht="23.25" customHeight="1">
      <c r="A8" s="181"/>
      <c r="B8" s="147"/>
      <c r="C8" s="148"/>
      <c r="D8" s="552" t="s">
        <v>55</v>
      </c>
      <c r="E8" s="552"/>
      <c r="F8" s="552"/>
      <c r="G8" s="552"/>
      <c r="H8" s="129"/>
      <c r="I8" s="179"/>
      <c r="J8" s="175"/>
      <c r="K8" s="175"/>
      <c r="L8" s="175"/>
      <c r="M8" s="175"/>
      <c r="N8" s="175"/>
    </row>
    <row r="9" spans="1:14" ht="32.25" customHeight="1">
      <c r="A9" s="149" t="s">
        <v>13</v>
      </c>
      <c r="B9" s="548" t="s">
        <v>15</v>
      </c>
      <c r="C9" s="549"/>
      <c r="D9" s="150" t="s">
        <v>28</v>
      </c>
      <c r="E9" s="150" t="s">
        <v>60</v>
      </c>
      <c r="F9" s="151" t="s">
        <v>61</v>
      </c>
      <c r="G9" s="178" t="s">
        <v>14</v>
      </c>
      <c r="H9" s="129"/>
      <c r="I9" s="175"/>
      <c r="J9" s="175"/>
      <c r="K9"/>
      <c r="L9" s="175"/>
      <c r="M9" s="175"/>
      <c r="N9" s="177"/>
    </row>
    <row r="10" spans="1:14" ht="22.5" customHeight="1">
      <c r="A10" s="152">
        <v>1</v>
      </c>
      <c r="B10" s="550" t="s">
        <v>56</v>
      </c>
      <c r="C10" s="551"/>
      <c r="D10" s="153">
        <f>'สวนที่1-ก่อสร้าง(ปร4)'!K12</f>
        <v>0</v>
      </c>
      <c r="E10" s="154">
        <f>ปร5!H10</f>
        <v>1.3098000000000001</v>
      </c>
      <c r="F10" s="153">
        <f>D10*E10</f>
        <v>0</v>
      </c>
      <c r="G10" s="155"/>
    </row>
    <row r="11" spans="1:14" ht="22.5" customHeight="1">
      <c r="A11" s="156">
        <v>2</v>
      </c>
      <c r="B11" s="545" t="s">
        <v>57</v>
      </c>
      <c r="C11" s="546"/>
      <c r="D11" s="153">
        <f>'สวนที่1-ก่อสร้าง(ปร4)'!K13</f>
        <v>0</v>
      </c>
      <c r="E11" s="154">
        <f>ปร5!H10</f>
        <v>1.3098000000000001</v>
      </c>
      <c r="F11" s="153">
        <f>D11*E11</f>
        <v>0</v>
      </c>
      <c r="G11" s="157"/>
    </row>
    <row r="12" spans="1:14" ht="22.5" customHeight="1">
      <c r="A12" s="156">
        <v>3</v>
      </c>
      <c r="B12" s="545" t="s">
        <v>58</v>
      </c>
      <c r="C12" s="546"/>
      <c r="D12" s="153">
        <f>'สวนที่1-ก่อสร้าง(ปร4)'!K14</f>
        <v>0</v>
      </c>
      <c r="E12" s="154">
        <f>ปร5!H10</f>
        <v>1.3098000000000001</v>
      </c>
      <c r="F12" s="153">
        <f>D12*E12</f>
        <v>0</v>
      </c>
      <c r="G12" s="157"/>
    </row>
    <row r="13" spans="1:14" ht="22.5" customHeight="1">
      <c r="A13" s="156">
        <v>4</v>
      </c>
      <c r="B13" s="545" t="s">
        <v>59</v>
      </c>
      <c r="C13" s="546"/>
      <c r="D13" s="153">
        <f>'สวนที่1-ก่อสร้าง(ปร4)'!K15</f>
        <v>0</v>
      </c>
      <c r="E13" s="158">
        <f>ปร5!H10</f>
        <v>1.3098000000000001</v>
      </c>
      <c r="F13" s="153"/>
      <c r="G13" s="157"/>
    </row>
    <row r="14" spans="1:14" ht="22.5" customHeight="1">
      <c r="A14" s="156"/>
      <c r="B14" s="159"/>
      <c r="C14" s="160"/>
      <c r="D14" s="153"/>
      <c r="E14" s="153"/>
      <c r="F14" s="153"/>
      <c r="G14" s="157"/>
    </row>
    <row r="15" spans="1:14" ht="22.5" customHeight="1">
      <c r="A15" s="156"/>
      <c r="B15" s="160"/>
      <c r="C15" s="160"/>
      <c r="D15" s="153"/>
      <c r="E15" s="153"/>
      <c r="F15" s="153"/>
      <c r="G15" s="157"/>
    </row>
    <row r="16" spans="1:14" ht="22.5" customHeight="1">
      <c r="A16" s="156"/>
      <c r="B16" s="160" t="s">
        <v>62</v>
      </c>
      <c r="C16" s="161"/>
      <c r="D16" s="153"/>
      <c r="E16" s="153"/>
      <c r="F16" s="153"/>
      <c r="G16" s="157"/>
    </row>
    <row r="17" spans="1:8" ht="22.5" customHeight="1">
      <c r="A17" s="156"/>
      <c r="B17" s="160" t="s">
        <v>90</v>
      </c>
      <c r="C17" s="162"/>
      <c r="D17" s="153"/>
      <c r="E17" s="153"/>
      <c r="F17" s="153"/>
      <c r="G17" s="157"/>
    </row>
    <row r="18" spans="1:8" ht="22.5" customHeight="1">
      <c r="A18" s="156"/>
      <c r="B18" s="160" t="s">
        <v>63</v>
      </c>
      <c r="C18" s="161"/>
      <c r="D18" s="153"/>
      <c r="E18" s="153"/>
      <c r="F18" s="153"/>
      <c r="G18" s="157"/>
    </row>
    <row r="19" spans="1:8" ht="22.5" customHeight="1">
      <c r="A19" s="156"/>
      <c r="B19" s="160" t="s">
        <v>108</v>
      </c>
      <c r="C19" s="162"/>
      <c r="D19" s="153"/>
      <c r="E19" s="153"/>
      <c r="F19" s="153"/>
      <c r="G19" s="157"/>
    </row>
    <row r="20" spans="1:8" ht="22.5" customHeight="1">
      <c r="A20" s="156"/>
      <c r="B20" s="160" t="s">
        <v>64</v>
      </c>
      <c r="C20" s="162"/>
      <c r="D20" s="153"/>
      <c r="E20" s="153"/>
      <c r="F20" s="153"/>
      <c r="G20" s="157"/>
    </row>
    <row r="21" spans="1:8" ht="22.5" customHeight="1">
      <c r="A21" s="163"/>
      <c r="B21" s="164"/>
      <c r="C21" s="165"/>
      <c r="D21" s="166"/>
      <c r="E21" s="166"/>
      <c r="F21" s="166"/>
      <c r="G21" s="167"/>
    </row>
    <row r="22" spans="1:8" ht="22.5" customHeight="1" thickBot="1">
      <c r="A22" s="168"/>
      <c r="B22" s="169"/>
      <c r="C22" s="170"/>
      <c r="D22" s="171"/>
      <c r="E22" s="172" t="s">
        <v>65</v>
      </c>
      <c r="F22" s="272">
        <f>SUM(F10:F21)</f>
        <v>0</v>
      </c>
      <c r="G22" s="157"/>
    </row>
    <row r="23" spans="1:8" ht="19.5" thickTop="1"/>
    <row r="26" spans="1:8" s="129" customFormat="1"/>
    <row r="27" spans="1:8" s="129" customFormat="1"/>
    <row r="28" spans="1:8" s="129" customFormat="1" ht="23.25">
      <c r="A28" s="402"/>
      <c r="B28" s="402"/>
      <c r="C28" s="402"/>
      <c r="D28" s="478"/>
      <c r="E28" s="478"/>
      <c r="F28" s="478"/>
      <c r="G28" s="478"/>
      <c r="H28" s="401"/>
    </row>
    <row r="29" spans="1:8" s="129" customFormat="1" ht="23.25">
      <c r="A29" s="402"/>
      <c r="B29" s="402"/>
      <c r="C29" s="402"/>
      <c r="D29" s="478"/>
      <c r="E29" s="478"/>
      <c r="F29" s="478"/>
      <c r="G29" s="399"/>
      <c r="H29" s="399"/>
    </row>
    <row r="30" spans="1:8" s="129" customFormat="1" ht="23.25">
      <c r="A30" s="402"/>
      <c r="B30" s="402"/>
      <c r="C30" s="402"/>
      <c r="D30" s="404"/>
      <c r="E30" s="404"/>
      <c r="F30" s="404"/>
      <c r="G30" s="402"/>
      <c r="H30" s="403"/>
    </row>
    <row r="31" spans="1:8" s="129" customFormat="1" ht="23.25">
      <c r="A31" s="402"/>
      <c r="B31" s="402"/>
      <c r="C31" s="402"/>
      <c r="D31" s="478"/>
      <c r="E31" s="478"/>
      <c r="F31" s="478"/>
      <c r="G31" s="478"/>
      <c r="H31" s="401"/>
    </row>
    <row r="32" spans="1:8" s="129" customFormat="1" ht="23.25">
      <c r="A32" s="402"/>
      <c r="B32" s="402"/>
      <c r="C32" s="402"/>
      <c r="D32" s="478"/>
      <c r="E32" s="478"/>
      <c r="F32" s="478"/>
      <c r="G32" s="399"/>
      <c r="H32" s="399"/>
    </row>
    <row r="33" spans="1:8" s="129" customFormat="1" ht="23.25">
      <c r="A33" s="402"/>
      <c r="B33" s="402"/>
      <c r="C33" s="402"/>
      <c r="D33" s="404"/>
      <c r="E33" s="404"/>
      <c r="F33" s="404"/>
      <c r="G33" s="402"/>
      <c r="H33" s="402"/>
    </row>
    <row r="34" spans="1:8" s="129" customFormat="1" ht="23.25">
      <c r="A34" s="402"/>
      <c r="B34" s="402"/>
      <c r="C34" s="402"/>
      <c r="D34" s="478"/>
      <c r="E34" s="478"/>
      <c r="F34" s="478"/>
      <c r="G34" s="478"/>
      <c r="H34" s="401"/>
    </row>
    <row r="35" spans="1:8" s="129" customFormat="1" ht="23.25">
      <c r="A35" s="402"/>
      <c r="B35" s="402"/>
      <c r="C35" s="402"/>
      <c r="D35" s="478"/>
      <c r="E35" s="478"/>
      <c r="F35" s="478"/>
      <c r="G35" s="399"/>
      <c r="H35" s="400"/>
    </row>
    <row r="36" spans="1:8" s="129" customFormat="1"/>
  </sheetData>
  <mergeCells count="16">
    <mergeCell ref="D35:F35"/>
    <mergeCell ref="D28:G28"/>
    <mergeCell ref="D31:G31"/>
    <mergeCell ref="D34:G34"/>
    <mergeCell ref="D29:F29"/>
    <mergeCell ref="D32:F32"/>
    <mergeCell ref="B13:C13"/>
    <mergeCell ref="B11:C11"/>
    <mergeCell ref="B12:C12"/>
    <mergeCell ref="A1:G1"/>
    <mergeCell ref="B9:C9"/>
    <mergeCell ref="B10:C10"/>
    <mergeCell ref="D8:G8"/>
    <mergeCell ref="A5:G5"/>
    <mergeCell ref="A6:G6"/>
    <mergeCell ref="A7:G7"/>
  </mergeCells>
  <phoneticPr fontId="0" type="noConversion"/>
  <pageMargins left="0.39" right="0.23" top="0.73" bottom="0.67" header="0.5" footer="0.5"/>
  <pageSetup paperSize="9" scale="90" orientation="portrait" horizontalDpi="4294967294" r:id="rId1"/>
  <headerFooter alignWithMargins="0">
    <oddHeader>&amp;R&amp;14แบบปร.5 (ก)   แผ่นที่&amp;P /&amp;N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01080"/>
  </sheetPr>
  <dimension ref="A1:W154"/>
  <sheetViews>
    <sheetView tabSelected="1" view="pageBreakPreview" topLeftCell="B124" zoomScaleSheetLayoutView="100" workbookViewId="0">
      <selection activeCell="M133" sqref="M133"/>
    </sheetView>
  </sheetViews>
  <sheetFormatPr defaultRowHeight="18.75"/>
  <cols>
    <col min="1" max="1" width="6.83203125" style="59" hidden="1" customWidth="1"/>
    <col min="2" max="2" width="5.83203125" style="57" customWidth="1"/>
    <col min="3" max="3" width="5.5" style="387" customWidth="1"/>
    <col min="4" max="4" width="60.6640625" style="388" customWidth="1"/>
    <col min="5" max="5" width="9" style="388" customWidth="1"/>
    <col min="6" max="6" width="11" style="388" customWidth="1"/>
    <col min="7" max="7" width="12.33203125" style="389" customWidth="1"/>
    <col min="8" max="8" width="14.6640625" style="389" customWidth="1"/>
    <col min="9" max="9" width="12" style="389" customWidth="1"/>
    <col min="10" max="10" width="13.1640625" style="390" customWidth="1"/>
    <col min="11" max="11" width="18.1640625" style="391" customWidth="1"/>
    <col min="12" max="12" width="17" style="423" customWidth="1"/>
    <col min="13" max="13" width="16.5" style="57" customWidth="1"/>
    <col min="14" max="14" width="18.1640625" style="58" customWidth="1"/>
    <col min="15" max="15" width="15.6640625" style="59" customWidth="1"/>
    <col min="16" max="16" width="12.33203125" style="59" customWidth="1"/>
    <col min="17" max="17" width="10.83203125" style="100" customWidth="1"/>
    <col min="18" max="18" width="10.6640625" style="100" customWidth="1"/>
    <col min="19" max="19" width="10.33203125" style="99" customWidth="1"/>
    <col min="20" max="20" width="14.6640625" style="100" customWidth="1"/>
    <col min="21" max="16384" width="9.33203125" style="59"/>
  </cols>
  <sheetData>
    <row r="1" spans="2:23" ht="35.25" customHeight="1">
      <c r="B1" s="595" t="s">
        <v>50</v>
      </c>
      <c r="C1" s="595"/>
      <c r="D1" s="595"/>
      <c r="E1" s="595"/>
      <c r="F1" s="595"/>
      <c r="G1" s="595"/>
      <c r="H1" s="595"/>
      <c r="I1" s="595"/>
      <c r="J1" s="595"/>
      <c r="K1" s="595"/>
      <c r="L1" s="595"/>
      <c r="Q1" s="59"/>
      <c r="R1" s="59"/>
      <c r="S1" s="59"/>
      <c r="T1" s="59"/>
    </row>
    <row r="2" spans="2:23" ht="22.5" customHeight="1">
      <c r="B2" s="596" t="s">
        <v>110</v>
      </c>
      <c r="C2" s="596"/>
      <c r="D2" s="596"/>
      <c r="E2" s="596"/>
      <c r="F2" s="596"/>
      <c r="G2" s="596"/>
      <c r="H2" s="596"/>
      <c r="I2" s="596"/>
      <c r="J2" s="596"/>
      <c r="K2" s="596"/>
      <c r="L2" s="596"/>
      <c r="Q2" s="59"/>
      <c r="R2" s="59"/>
      <c r="S2" s="59"/>
      <c r="T2" s="59"/>
    </row>
    <row r="3" spans="2:23" ht="22.5" customHeight="1">
      <c r="B3" s="596" t="str">
        <f>ปร5!A3</f>
        <v>ชื่อโครงการ/โครงการปรับปรุงอาคารและบริเวณโดยรอบ อาคารหอประชุมใหญ่</v>
      </c>
      <c r="C3" s="596"/>
      <c r="D3" s="596"/>
      <c r="E3" s="596"/>
      <c r="F3" s="596"/>
      <c r="G3" s="596"/>
      <c r="H3" s="596"/>
      <c r="I3" s="596"/>
      <c r="J3" s="596"/>
      <c r="K3" s="596"/>
      <c r="L3" s="596"/>
      <c r="N3" s="280"/>
      <c r="O3" s="281"/>
      <c r="P3" s="281"/>
      <c r="Q3" s="281"/>
      <c r="R3" s="281"/>
      <c r="S3" s="281"/>
      <c r="T3" s="281"/>
      <c r="U3" s="281"/>
      <c r="V3" s="281"/>
      <c r="W3" s="281"/>
    </row>
    <row r="4" spans="2:23">
      <c r="B4" s="596" t="s">
        <v>97</v>
      </c>
      <c r="C4" s="596"/>
      <c r="D4" s="596"/>
      <c r="E4" s="596"/>
      <c r="F4" s="596"/>
      <c r="G4" s="596"/>
      <c r="H4" s="596"/>
      <c r="I4" s="596"/>
      <c r="J4" s="596"/>
      <c r="K4" s="596"/>
      <c r="L4" s="596"/>
      <c r="M4" s="60"/>
      <c r="N4" s="61"/>
      <c r="O4" s="61"/>
      <c r="P4" s="61"/>
      <c r="Q4" s="61"/>
      <c r="R4" s="61"/>
      <c r="S4" s="61"/>
      <c r="T4" s="61"/>
      <c r="U4" s="61"/>
      <c r="V4" s="61"/>
      <c r="W4" s="61"/>
    </row>
    <row r="5" spans="2:23">
      <c r="B5" s="596" t="s">
        <v>96</v>
      </c>
      <c r="C5" s="596"/>
      <c r="D5" s="596"/>
      <c r="E5" s="596"/>
      <c r="F5" s="596"/>
      <c r="G5" s="596"/>
      <c r="H5" s="596"/>
      <c r="I5" s="596"/>
      <c r="J5" s="596"/>
      <c r="K5" s="596"/>
      <c r="L5" s="596"/>
      <c r="M5" s="60"/>
      <c r="N5" s="61"/>
      <c r="O5" s="61"/>
      <c r="P5" s="61"/>
      <c r="Q5" s="61"/>
      <c r="R5" s="61"/>
      <c r="S5" s="61"/>
      <c r="T5" s="61"/>
      <c r="U5" s="61"/>
      <c r="V5" s="61"/>
      <c r="W5" s="61"/>
    </row>
    <row r="6" spans="2:23">
      <c r="B6" s="596" t="str">
        <f>ปร5!A6</f>
        <v>คำนวณราคากลางโดย   งานอาคารสถานที่     เมื่อวันที่  9   เดือน มกราคม     พ.ศ.    2563</v>
      </c>
      <c r="C6" s="596"/>
      <c r="D6" s="596"/>
      <c r="E6" s="596"/>
      <c r="F6" s="596"/>
      <c r="G6" s="596"/>
      <c r="H6" s="596"/>
      <c r="I6" s="596"/>
      <c r="J6" s="596"/>
      <c r="K6" s="596"/>
      <c r="L6" s="596"/>
      <c r="M6" s="60"/>
      <c r="N6" s="61"/>
      <c r="O6" s="61"/>
      <c r="P6" s="61"/>
      <c r="Q6" s="61"/>
      <c r="R6" s="61"/>
      <c r="S6" s="61"/>
      <c r="T6" s="61"/>
      <c r="U6" s="61"/>
      <c r="V6" s="61"/>
      <c r="W6" s="61"/>
    </row>
    <row r="7" spans="2:23" ht="19.5" thickBot="1">
      <c r="B7" s="603" t="s">
        <v>55</v>
      </c>
      <c r="C7" s="604"/>
      <c r="D7" s="604"/>
      <c r="E7" s="604"/>
      <c r="F7" s="604"/>
      <c r="G7" s="604"/>
      <c r="H7" s="604"/>
      <c r="I7" s="604"/>
      <c r="J7" s="604"/>
      <c r="K7" s="604"/>
      <c r="L7" s="605" t="s">
        <v>55</v>
      </c>
      <c r="M7" s="60"/>
      <c r="N7" s="61"/>
      <c r="O7" s="61"/>
      <c r="P7" s="61"/>
      <c r="Q7" s="61"/>
      <c r="R7" s="61"/>
      <c r="S7" s="61"/>
      <c r="T7" s="61"/>
      <c r="U7" s="61"/>
      <c r="V7" s="61"/>
      <c r="W7" s="61"/>
    </row>
    <row r="8" spans="2:23" ht="22.15" customHeight="1" thickTop="1">
      <c r="B8" s="616" t="s">
        <v>13</v>
      </c>
      <c r="C8" s="606" t="s">
        <v>15</v>
      </c>
      <c r="D8" s="607"/>
      <c r="E8" s="610" t="s">
        <v>16</v>
      </c>
      <c r="F8" s="610" t="s">
        <v>17</v>
      </c>
      <c r="G8" s="329" t="s">
        <v>18</v>
      </c>
      <c r="H8" s="329"/>
      <c r="I8" s="330" t="s">
        <v>19</v>
      </c>
      <c r="J8" s="331"/>
      <c r="K8" s="332" t="s">
        <v>20</v>
      </c>
      <c r="L8" s="614" t="s">
        <v>14</v>
      </c>
      <c r="M8" s="60"/>
      <c r="N8" s="61"/>
      <c r="O8" s="61"/>
      <c r="P8" s="61"/>
      <c r="Q8" s="61"/>
      <c r="R8" s="61"/>
      <c r="S8" s="61"/>
      <c r="T8" s="61"/>
      <c r="U8" s="61"/>
      <c r="V8" s="61"/>
      <c r="W8" s="61"/>
    </row>
    <row r="9" spans="2:23" ht="22.15" customHeight="1">
      <c r="B9" s="617"/>
      <c r="C9" s="608"/>
      <c r="D9" s="609"/>
      <c r="E9" s="611"/>
      <c r="F9" s="611"/>
      <c r="G9" s="333" t="s">
        <v>51</v>
      </c>
      <c r="H9" s="333" t="s">
        <v>52</v>
      </c>
      <c r="I9" s="333" t="s">
        <v>51</v>
      </c>
      <c r="J9" s="333" t="s">
        <v>52</v>
      </c>
      <c r="K9" s="334" t="s">
        <v>53</v>
      </c>
      <c r="L9" s="615"/>
      <c r="Q9" s="59"/>
      <c r="R9" s="59"/>
      <c r="S9" s="59"/>
      <c r="T9" s="59"/>
    </row>
    <row r="10" spans="2:23" ht="22.15" customHeight="1">
      <c r="B10" s="32"/>
      <c r="C10" s="597" t="s">
        <v>88</v>
      </c>
      <c r="D10" s="598"/>
      <c r="E10" s="335"/>
      <c r="F10" s="336"/>
      <c r="G10" s="335"/>
      <c r="H10" s="335"/>
      <c r="I10" s="335"/>
      <c r="J10" s="335"/>
      <c r="K10" s="337"/>
      <c r="L10" s="415"/>
      <c r="Q10" s="59"/>
      <c r="R10" s="59"/>
      <c r="S10" s="59"/>
      <c r="T10" s="59"/>
    </row>
    <row r="11" spans="2:23" ht="22.15" customHeight="1">
      <c r="B11" s="35"/>
      <c r="C11" s="612" t="s">
        <v>67</v>
      </c>
      <c r="D11" s="613"/>
      <c r="E11" s="338"/>
      <c r="F11" s="339"/>
      <c r="G11" s="340"/>
      <c r="H11" s="338"/>
      <c r="I11" s="341"/>
      <c r="J11" s="341"/>
      <c r="K11" s="342"/>
      <c r="L11" s="416"/>
      <c r="Q11" s="59"/>
      <c r="R11" s="59"/>
      <c r="S11" s="59"/>
      <c r="T11" s="59"/>
    </row>
    <row r="12" spans="2:23" ht="22.15" customHeight="1">
      <c r="B12" s="35">
        <v>1</v>
      </c>
      <c r="C12" s="601" t="s">
        <v>94</v>
      </c>
      <c r="D12" s="602"/>
      <c r="E12" s="343" t="s">
        <v>21</v>
      </c>
      <c r="F12" s="339"/>
      <c r="G12" s="344"/>
      <c r="H12" s="338"/>
      <c r="I12" s="341"/>
      <c r="J12" s="341"/>
      <c r="K12" s="345">
        <f>K77</f>
        <v>0</v>
      </c>
      <c r="L12" s="418"/>
      <c r="Q12" s="59"/>
      <c r="R12" s="59"/>
      <c r="S12" s="59"/>
      <c r="T12" s="59"/>
    </row>
    <row r="13" spans="2:23" ht="22.15" customHeight="1">
      <c r="B13" s="35">
        <v>2</v>
      </c>
      <c r="C13" s="601" t="s">
        <v>68</v>
      </c>
      <c r="D13" s="602"/>
      <c r="E13" s="343" t="s">
        <v>21</v>
      </c>
      <c r="F13" s="346"/>
      <c r="G13" s="344"/>
      <c r="H13" s="343"/>
      <c r="I13" s="341"/>
      <c r="J13" s="341"/>
      <c r="K13" s="347"/>
      <c r="L13" s="417"/>
      <c r="Q13" s="59"/>
      <c r="R13" s="59"/>
      <c r="S13" s="59"/>
      <c r="T13" s="59"/>
    </row>
    <row r="14" spans="2:23" ht="22.15" customHeight="1">
      <c r="B14" s="35">
        <v>3</v>
      </c>
      <c r="C14" s="601" t="s">
        <v>69</v>
      </c>
      <c r="D14" s="602"/>
      <c r="E14" s="343" t="s">
        <v>21</v>
      </c>
      <c r="F14" s="348"/>
      <c r="G14" s="344"/>
      <c r="H14" s="343"/>
      <c r="I14" s="341"/>
      <c r="J14" s="341"/>
      <c r="K14" s="347"/>
      <c r="L14" s="418"/>
      <c r="Q14" s="59"/>
      <c r="R14" s="59"/>
      <c r="S14" s="59"/>
      <c r="T14" s="59"/>
    </row>
    <row r="15" spans="2:23" ht="22.15" customHeight="1">
      <c r="B15" s="41">
        <v>4</v>
      </c>
      <c r="C15" s="601" t="s">
        <v>98</v>
      </c>
      <c r="D15" s="602"/>
      <c r="E15" s="349" t="s">
        <v>21</v>
      </c>
      <c r="F15" s="339"/>
      <c r="G15" s="341"/>
      <c r="H15" s="341"/>
      <c r="I15" s="341"/>
      <c r="J15" s="341"/>
      <c r="K15" s="347"/>
      <c r="L15" s="418"/>
      <c r="Q15" s="59"/>
      <c r="R15" s="59"/>
      <c r="S15" s="59"/>
      <c r="T15" s="59"/>
    </row>
    <row r="16" spans="2:23" ht="22.15" customHeight="1">
      <c r="B16" s="41"/>
      <c r="C16" s="599"/>
      <c r="D16" s="600"/>
      <c r="E16" s="341"/>
      <c r="F16" s="339"/>
      <c r="G16" s="341"/>
      <c r="H16" s="341"/>
      <c r="I16" s="341"/>
      <c r="J16" s="341"/>
      <c r="K16" s="350"/>
      <c r="L16" s="418"/>
      <c r="Q16" s="59"/>
      <c r="R16" s="59"/>
      <c r="S16" s="59"/>
      <c r="T16" s="59"/>
    </row>
    <row r="17" spans="2:20" ht="22.15" customHeight="1">
      <c r="B17" s="41"/>
      <c r="C17" s="599"/>
      <c r="D17" s="600"/>
      <c r="E17" s="341"/>
      <c r="F17" s="339"/>
      <c r="G17" s="341"/>
      <c r="H17" s="341"/>
      <c r="I17" s="341"/>
      <c r="J17" s="341"/>
      <c r="K17" s="350"/>
      <c r="L17" s="418"/>
      <c r="Q17" s="59"/>
      <c r="R17" s="59"/>
      <c r="S17" s="59"/>
      <c r="T17" s="59"/>
    </row>
    <row r="18" spans="2:20" ht="22.15" customHeight="1">
      <c r="B18" s="41"/>
      <c r="C18" s="599"/>
      <c r="D18" s="600"/>
      <c r="E18" s="341"/>
      <c r="F18" s="339"/>
      <c r="G18" s="341"/>
      <c r="H18" s="341"/>
      <c r="I18" s="341"/>
      <c r="J18" s="341"/>
      <c r="K18" s="350"/>
      <c r="L18" s="418"/>
      <c r="Q18" s="59"/>
      <c r="R18" s="59"/>
      <c r="S18" s="59"/>
      <c r="T18" s="59"/>
    </row>
    <row r="19" spans="2:20" ht="22.15" customHeight="1">
      <c r="B19" s="41"/>
      <c r="C19" s="599"/>
      <c r="D19" s="600"/>
      <c r="E19" s="341"/>
      <c r="F19" s="339"/>
      <c r="G19" s="341"/>
      <c r="H19" s="341"/>
      <c r="I19" s="341"/>
      <c r="J19" s="341"/>
      <c r="K19" s="350"/>
      <c r="L19" s="418"/>
      <c r="Q19" s="59"/>
      <c r="R19" s="59"/>
      <c r="S19" s="59"/>
      <c r="T19" s="59"/>
    </row>
    <row r="20" spans="2:20" ht="22.15" customHeight="1">
      <c r="B20" s="41"/>
      <c r="C20" s="599"/>
      <c r="D20" s="600"/>
      <c r="E20" s="341"/>
      <c r="F20" s="339"/>
      <c r="G20" s="341"/>
      <c r="H20" s="341"/>
      <c r="I20" s="341"/>
      <c r="J20" s="341"/>
      <c r="K20" s="350"/>
      <c r="L20" s="418"/>
      <c r="Q20" s="59"/>
      <c r="R20" s="59"/>
      <c r="S20" s="59"/>
      <c r="T20" s="59"/>
    </row>
    <row r="21" spans="2:20" ht="22.15" customHeight="1">
      <c r="B21" s="41"/>
      <c r="C21" s="599"/>
      <c r="D21" s="600"/>
      <c r="E21" s="341"/>
      <c r="F21" s="339"/>
      <c r="G21" s="341"/>
      <c r="H21" s="341"/>
      <c r="I21" s="341"/>
      <c r="J21" s="341"/>
      <c r="K21" s="350"/>
      <c r="L21" s="418"/>
      <c r="Q21" s="59"/>
      <c r="R21" s="59"/>
      <c r="S21" s="59"/>
      <c r="T21" s="59"/>
    </row>
    <row r="22" spans="2:20" ht="22.15" customHeight="1">
      <c r="B22" s="41"/>
      <c r="C22" s="599"/>
      <c r="D22" s="600"/>
      <c r="E22" s="341"/>
      <c r="F22" s="339"/>
      <c r="G22" s="341"/>
      <c r="H22" s="341"/>
      <c r="I22" s="341"/>
      <c r="J22" s="341"/>
      <c r="K22" s="350"/>
      <c r="L22" s="418"/>
      <c r="Q22" s="59"/>
      <c r="R22" s="59"/>
      <c r="S22" s="59"/>
      <c r="T22" s="59"/>
    </row>
    <row r="23" spans="2:20" ht="22.15" customHeight="1">
      <c r="B23" s="41"/>
      <c r="C23" s="599"/>
      <c r="D23" s="600"/>
      <c r="E23" s="341"/>
      <c r="F23" s="339"/>
      <c r="G23" s="341"/>
      <c r="H23" s="341"/>
      <c r="I23" s="341"/>
      <c r="J23" s="341"/>
      <c r="K23" s="350"/>
      <c r="L23" s="418"/>
      <c r="Q23" s="59"/>
      <c r="R23" s="59"/>
      <c r="S23" s="59"/>
      <c r="T23" s="59"/>
    </row>
    <row r="24" spans="2:20" ht="22.15" customHeight="1">
      <c r="B24" s="41"/>
      <c r="C24" s="599"/>
      <c r="D24" s="600"/>
      <c r="E24" s="341"/>
      <c r="F24" s="339"/>
      <c r="G24" s="341"/>
      <c r="H24" s="341"/>
      <c r="I24" s="341"/>
      <c r="J24" s="341"/>
      <c r="K24" s="350"/>
      <c r="L24" s="418"/>
      <c r="Q24" s="59"/>
      <c r="R24" s="59"/>
      <c r="S24" s="59"/>
      <c r="T24" s="59"/>
    </row>
    <row r="25" spans="2:20" ht="22.15" customHeight="1">
      <c r="B25" s="41"/>
      <c r="C25" s="599"/>
      <c r="D25" s="600"/>
      <c r="E25" s="341"/>
      <c r="F25" s="339"/>
      <c r="G25" s="341"/>
      <c r="H25" s="341"/>
      <c r="I25" s="341"/>
      <c r="J25" s="341"/>
      <c r="K25" s="350"/>
      <c r="L25" s="418"/>
      <c r="Q25" s="59"/>
      <c r="R25" s="59"/>
      <c r="S25" s="59"/>
      <c r="T25" s="59"/>
    </row>
    <row r="26" spans="2:20" ht="22.15" customHeight="1">
      <c r="B26" s="41"/>
      <c r="C26" s="599"/>
      <c r="D26" s="600"/>
      <c r="E26" s="341"/>
      <c r="F26" s="339"/>
      <c r="G26" s="341"/>
      <c r="H26" s="341"/>
      <c r="I26" s="341"/>
      <c r="J26" s="341"/>
      <c r="K26" s="350"/>
      <c r="L26" s="418"/>
      <c r="Q26" s="59"/>
      <c r="R26" s="59"/>
      <c r="S26" s="59"/>
      <c r="T26" s="59"/>
    </row>
    <row r="27" spans="2:20" ht="22.15" customHeight="1">
      <c r="B27" s="41"/>
      <c r="C27" s="599"/>
      <c r="D27" s="600"/>
      <c r="E27" s="341"/>
      <c r="F27" s="339"/>
      <c r="G27" s="341"/>
      <c r="H27" s="341"/>
      <c r="I27" s="341"/>
      <c r="J27" s="341"/>
      <c r="K27" s="350"/>
      <c r="L27" s="418"/>
      <c r="Q27" s="59"/>
      <c r="R27" s="59"/>
      <c r="S27" s="59"/>
      <c r="T27" s="59"/>
    </row>
    <row r="28" spans="2:20" ht="22.15" customHeight="1">
      <c r="B28" s="41"/>
      <c r="C28" s="599"/>
      <c r="D28" s="600"/>
      <c r="E28" s="338"/>
      <c r="F28" s="339"/>
      <c r="G28" s="341"/>
      <c r="H28" s="338"/>
      <c r="I28" s="341"/>
      <c r="J28" s="341"/>
      <c r="K28" s="350"/>
      <c r="L28" s="418"/>
      <c r="Q28" s="59"/>
      <c r="R28" s="59"/>
      <c r="S28" s="59"/>
      <c r="T28" s="59"/>
    </row>
    <row r="29" spans="2:20" ht="22.15" customHeight="1">
      <c r="B29" s="41"/>
      <c r="C29" s="599"/>
      <c r="D29" s="600"/>
      <c r="E29" s="338"/>
      <c r="F29" s="339"/>
      <c r="G29" s="341"/>
      <c r="H29" s="338"/>
      <c r="I29" s="341"/>
      <c r="J29" s="341"/>
      <c r="K29" s="350"/>
      <c r="L29" s="418"/>
      <c r="Q29" s="59"/>
      <c r="R29" s="59"/>
      <c r="S29" s="59"/>
      <c r="T29" s="59"/>
    </row>
    <row r="30" spans="2:20" ht="22.15" customHeight="1">
      <c r="B30" s="41"/>
      <c r="C30" s="599"/>
      <c r="D30" s="600"/>
      <c r="E30" s="338"/>
      <c r="F30" s="339"/>
      <c r="G30" s="341"/>
      <c r="H30" s="338"/>
      <c r="I30" s="341"/>
      <c r="J30" s="341"/>
      <c r="K30" s="350"/>
      <c r="L30" s="418"/>
      <c r="Q30" s="59"/>
      <c r="R30" s="59"/>
      <c r="S30" s="59"/>
      <c r="T30" s="59"/>
    </row>
    <row r="31" spans="2:20" ht="22.15" customHeight="1">
      <c r="B31" s="41"/>
      <c r="C31" s="599"/>
      <c r="D31" s="600"/>
      <c r="E31" s="338"/>
      <c r="F31" s="339"/>
      <c r="G31" s="341"/>
      <c r="H31" s="338"/>
      <c r="I31" s="341"/>
      <c r="J31" s="341"/>
      <c r="K31" s="350"/>
      <c r="L31" s="418"/>
      <c r="Q31" s="59"/>
      <c r="R31" s="59"/>
      <c r="S31" s="59"/>
      <c r="T31" s="59"/>
    </row>
    <row r="32" spans="2:20" ht="22.15" customHeight="1">
      <c r="B32" s="41"/>
      <c r="C32" s="599"/>
      <c r="D32" s="600"/>
      <c r="E32" s="338"/>
      <c r="F32" s="339"/>
      <c r="G32" s="341"/>
      <c r="H32" s="338"/>
      <c r="I32" s="341"/>
      <c r="J32" s="341"/>
      <c r="K32" s="350"/>
      <c r="L32" s="418"/>
      <c r="Q32" s="59"/>
      <c r="R32" s="59"/>
      <c r="S32" s="59"/>
      <c r="T32" s="59"/>
    </row>
    <row r="33" spans="2:20" ht="22.15" customHeight="1">
      <c r="B33" s="41"/>
      <c r="C33" s="599"/>
      <c r="D33" s="600"/>
      <c r="E33" s="338"/>
      <c r="F33" s="339"/>
      <c r="G33" s="341"/>
      <c r="H33" s="338"/>
      <c r="I33" s="341"/>
      <c r="J33" s="341"/>
      <c r="K33" s="350"/>
      <c r="L33" s="418"/>
      <c r="Q33" s="59"/>
      <c r="R33" s="59"/>
      <c r="S33" s="59"/>
      <c r="T33" s="59"/>
    </row>
    <row r="34" spans="2:20" ht="22.15" customHeight="1">
      <c r="B34" s="41"/>
      <c r="C34" s="599"/>
      <c r="D34" s="600"/>
      <c r="E34" s="338"/>
      <c r="F34" s="339"/>
      <c r="G34" s="341"/>
      <c r="H34" s="338"/>
      <c r="I34" s="341"/>
      <c r="J34" s="341"/>
      <c r="K34" s="350"/>
      <c r="L34" s="418"/>
      <c r="Q34" s="59"/>
      <c r="R34" s="59"/>
      <c r="S34" s="59"/>
      <c r="T34" s="59"/>
    </row>
    <row r="35" spans="2:20" ht="22.15" customHeight="1">
      <c r="B35" s="41"/>
      <c r="C35" s="599"/>
      <c r="D35" s="600"/>
      <c r="E35" s="338"/>
      <c r="F35" s="339"/>
      <c r="G35" s="341"/>
      <c r="H35" s="338"/>
      <c r="I35" s="341"/>
      <c r="J35" s="341"/>
      <c r="K35" s="350"/>
      <c r="L35" s="418"/>
      <c r="Q35" s="59"/>
      <c r="R35" s="59"/>
      <c r="S35" s="59"/>
      <c r="T35" s="59"/>
    </row>
    <row r="36" spans="2:20" ht="22.15" customHeight="1">
      <c r="B36" s="41"/>
      <c r="C36" s="599"/>
      <c r="D36" s="600"/>
      <c r="E36" s="338"/>
      <c r="F36" s="339"/>
      <c r="G36" s="341"/>
      <c r="H36" s="338"/>
      <c r="I36" s="341"/>
      <c r="J36" s="341"/>
      <c r="K36" s="350"/>
      <c r="L36" s="418"/>
      <c r="Q36" s="59"/>
      <c r="R36" s="59"/>
      <c r="S36" s="59"/>
      <c r="T36" s="59"/>
    </row>
    <row r="37" spans="2:20" ht="22.15" customHeight="1">
      <c r="B37" s="41"/>
      <c r="C37" s="599"/>
      <c r="D37" s="600"/>
      <c r="E37" s="338"/>
      <c r="F37" s="339"/>
      <c r="G37" s="341"/>
      <c r="H37" s="338"/>
      <c r="I37" s="341"/>
      <c r="J37" s="341"/>
      <c r="K37" s="350"/>
      <c r="L37" s="418"/>
      <c r="Q37" s="59"/>
      <c r="R37" s="59"/>
      <c r="S37" s="59"/>
      <c r="T37" s="59"/>
    </row>
    <row r="38" spans="2:20" ht="22.15" customHeight="1">
      <c r="B38" s="41"/>
      <c r="C38" s="599"/>
      <c r="D38" s="600"/>
      <c r="E38" s="338"/>
      <c r="F38" s="339"/>
      <c r="G38" s="341"/>
      <c r="H38" s="338"/>
      <c r="I38" s="341"/>
      <c r="J38" s="341"/>
      <c r="K38" s="350"/>
      <c r="L38" s="418"/>
      <c r="Q38" s="59"/>
      <c r="R38" s="59"/>
      <c r="S38" s="59"/>
      <c r="T38" s="59"/>
    </row>
    <row r="39" spans="2:20" ht="22.15" customHeight="1">
      <c r="B39" s="41"/>
      <c r="C39" s="599"/>
      <c r="D39" s="600"/>
      <c r="E39" s="338"/>
      <c r="F39" s="339"/>
      <c r="G39" s="341"/>
      <c r="H39" s="338"/>
      <c r="I39" s="341"/>
      <c r="J39" s="341"/>
      <c r="K39" s="350"/>
      <c r="L39" s="418"/>
      <c r="Q39" s="59"/>
      <c r="R39" s="59"/>
      <c r="S39" s="59"/>
      <c r="T39" s="59"/>
    </row>
    <row r="40" spans="2:20" ht="22.15" customHeight="1">
      <c r="B40" s="41"/>
      <c r="C40" s="599"/>
      <c r="D40" s="600"/>
      <c r="E40" s="338"/>
      <c r="F40" s="339"/>
      <c r="G40" s="341"/>
      <c r="H40" s="338"/>
      <c r="I40" s="341"/>
      <c r="J40" s="341"/>
      <c r="K40" s="350"/>
      <c r="L40" s="418"/>
      <c r="Q40" s="59"/>
      <c r="R40" s="59"/>
      <c r="S40" s="59"/>
      <c r="T40" s="59"/>
    </row>
    <row r="41" spans="2:20" ht="22.15" customHeight="1">
      <c r="B41" s="42"/>
      <c r="C41" s="618"/>
      <c r="D41" s="619"/>
      <c r="E41" s="351"/>
      <c r="F41" s="352"/>
      <c r="G41" s="353"/>
      <c r="H41" s="351"/>
      <c r="I41" s="353"/>
      <c r="J41" s="353"/>
      <c r="K41" s="347"/>
      <c r="L41" s="419"/>
      <c r="Q41" s="59"/>
      <c r="R41" s="59"/>
      <c r="S41" s="59"/>
      <c r="T41" s="59"/>
    </row>
    <row r="42" spans="2:20" ht="22.15" customHeight="1">
      <c r="B42" s="52"/>
      <c r="C42" s="593" t="s">
        <v>89</v>
      </c>
      <c r="D42" s="594"/>
      <c r="E42" s="354"/>
      <c r="F42" s="355"/>
      <c r="G42" s="354"/>
      <c r="H42" s="354"/>
      <c r="I42" s="356"/>
      <c r="J42" s="354"/>
      <c r="K42" s="357">
        <f>SUM(K10:K41)</f>
        <v>0</v>
      </c>
      <c r="L42" s="420"/>
      <c r="Q42" s="59"/>
      <c r="R42" s="59"/>
      <c r="S42" s="59"/>
      <c r="T42" s="59"/>
    </row>
    <row r="43" spans="2:20" ht="22.15" customHeight="1">
      <c r="B43" s="114">
        <v>1</v>
      </c>
      <c r="C43" s="591" t="s">
        <v>94</v>
      </c>
      <c r="D43" s="592"/>
      <c r="E43" s="358"/>
      <c r="F43" s="359"/>
      <c r="G43" s="351"/>
      <c r="H43" s="351"/>
      <c r="I43" s="340"/>
      <c r="J43" s="351"/>
      <c r="K43" s="345"/>
      <c r="L43" s="421"/>
      <c r="Q43" s="59"/>
      <c r="R43" s="59"/>
      <c r="S43" s="59"/>
      <c r="T43" s="59"/>
    </row>
    <row r="44" spans="2:20" ht="22.15" customHeight="1">
      <c r="B44" s="71"/>
      <c r="C44" s="583" t="s">
        <v>117</v>
      </c>
      <c r="D44" s="584"/>
      <c r="E44" s="360" t="s">
        <v>21</v>
      </c>
      <c r="F44" s="361"/>
      <c r="G44" s="361"/>
      <c r="H44" s="361"/>
      <c r="I44" s="361"/>
      <c r="J44" s="361"/>
      <c r="K44" s="362">
        <f>K87</f>
        <v>0</v>
      </c>
      <c r="L44" s="422"/>
      <c r="Q44" s="59"/>
      <c r="R44" s="59"/>
      <c r="S44" s="59"/>
      <c r="T44" s="59"/>
    </row>
    <row r="45" spans="2:20" ht="22.15" customHeight="1">
      <c r="B45" s="71"/>
      <c r="C45" s="583" t="s">
        <v>118</v>
      </c>
      <c r="D45" s="584"/>
      <c r="E45" s="360" t="s">
        <v>21</v>
      </c>
      <c r="F45" s="361"/>
      <c r="G45" s="361"/>
      <c r="H45" s="361"/>
      <c r="I45" s="361"/>
      <c r="J45" s="361"/>
      <c r="K45" s="362">
        <f>K96</f>
        <v>0</v>
      </c>
      <c r="L45" s="422"/>
      <c r="Q45" s="59"/>
      <c r="R45" s="59"/>
      <c r="S45" s="59"/>
      <c r="T45" s="59"/>
    </row>
    <row r="46" spans="2:20" ht="22.15" customHeight="1">
      <c r="B46" s="71"/>
      <c r="C46" s="575" t="s">
        <v>142</v>
      </c>
      <c r="D46" s="576"/>
      <c r="E46" s="360" t="s">
        <v>21</v>
      </c>
      <c r="F46" s="361"/>
      <c r="G46" s="361"/>
      <c r="H46" s="361"/>
      <c r="I46" s="361"/>
      <c r="J46" s="361"/>
      <c r="K46" s="362">
        <f>K128</f>
        <v>0</v>
      </c>
      <c r="L46" s="422"/>
      <c r="Q46" s="59"/>
      <c r="R46" s="59"/>
      <c r="S46" s="59"/>
      <c r="T46" s="59"/>
    </row>
    <row r="47" spans="2:20" ht="22.15" customHeight="1">
      <c r="B47" s="71"/>
      <c r="C47" s="577" t="s">
        <v>119</v>
      </c>
      <c r="D47" s="578"/>
      <c r="E47" s="360" t="s">
        <v>21</v>
      </c>
      <c r="F47" s="361"/>
      <c r="G47" s="361"/>
      <c r="H47" s="361"/>
      <c r="I47" s="361"/>
      <c r="J47" s="361"/>
      <c r="K47" s="362">
        <f>K147</f>
        <v>0</v>
      </c>
      <c r="L47" s="422"/>
      <c r="Q47" s="59"/>
      <c r="R47" s="59"/>
      <c r="S47" s="59"/>
      <c r="T47" s="59"/>
    </row>
    <row r="48" spans="2:20" ht="22.15" customHeight="1">
      <c r="B48" s="71"/>
      <c r="C48" s="577" t="s">
        <v>120</v>
      </c>
      <c r="D48" s="578"/>
      <c r="E48" s="360" t="s">
        <v>21</v>
      </c>
      <c r="F48" s="364"/>
      <c r="G48" s="361"/>
      <c r="H48" s="361"/>
      <c r="I48" s="361"/>
      <c r="J48" s="361"/>
      <c r="K48" s="362">
        <f>K154</f>
        <v>0</v>
      </c>
      <c r="L48" s="422"/>
      <c r="Q48" s="59"/>
      <c r="R48" s="59"/>
      <c r="S48" s="59"/>
      <c r="T48" s="59"/>
    </row>
    <row r="49" spans="2:20" ht="22.15" customHeight="1">
      <c r="B49" s="71"/>
      <c r="C49" s="577"/>
      <c r="D49" s="578"/>
      <c r="E49" s="360"/>
      <c r="F49" s="361"/>
      <c r="G49" s="361"/>
      <c r="H49" s="361"/>
      <c r="I49" s="361"/>
      <c r="J49" s="361"/>
      <c r="K49" s="362"/>
      <c r="L49" s="422"/>
      <c r="Q49" s="59"/>
      <c r="R49" s="59"/>
      <c r="S49" s="59"/>
      <c r="T49" s="59"/>
    </row>
    <row r="50" spans="2:20" ht="22.15" customHeight="1">
      <c r="B50" s="71"/>
      <c r="C50" s="555"/>
      <c r="D50" s="556"/>
      <c r="E50" s="363"/>
      <c r="F50" s="364"/>
      <c r="G50" s="361"/>
      <c r="H50" s="361"/>
      <c r="I50" s="361"/>
      <c r="J50" s="361"/>
      <c r="K50" s="361"/>
      <c r="L50" s="422"/>
      <c r="Q50" s="59"/>
      <c r="R50" s="59"/>
      <c r="S50" s="59"/>
      <c r="T50" s="59"/>
    </row>
    <row r="51" spans="2:20" ht="22.15" customHeight="1">
      <c r="B51" s="71"/>
      <c r="C51" s="555"/>
      <c r="D51" s="556"/>
      <c r="E51" s="363"/>
      <c r="F51" s="364"/>
      <c r="G51" s="361"/>
      <c r="H51" s="361"/>
      <c r="I51" s="361"/>
      <c r="J51" s="361"/>
      <c r="K51" s="361"/>
      <c r="L51" s="422"/>
      <c r="Q51" s="59"/>
      <c r="R51" s="59"/>
      <c r="S51" s="59"/>
      <c r="T51" s="59"/>
    </row>
    <row r="52" spans="2:20" ht="22.15" customHeight="1">
      <c r="B52" s="71"/>
      <c r="C52" s="365"/>
      <c r="D52" s="366"/>
      <c r="E52" s="363"/>
      <c r="F52" s="361"/>
      <c r="G52" s="361"/>
      <c r="H52" s="361"/>
      <c r="I52" s="361"/>
      <c r="J52" s="361"/>
      <c r="K52" s="361"/>
      <c r="L52" s="422"/>
      <c r="Q52" s="59"/>
      <c r="R52" s="59"/>
      <c r="S52" s="59"/>
      <c r="T52" s="59"/>
    </row>
    <row r="53" spans="2:20" ht="22.15" customHeight="1">
      <c r="B53" s="80"/>
      <c r="C53" s="365"/>
      <c r="D53" s="367"/>
      <c r="E53" s="368"/>
      <c r="F53" s="369"/>
      <c r="G53" s="361"/>
      <c r="H53" s="361"/>
      <c r="I53" s="361"/>
      <c r="J53" s="361"/>
      <c r="K53" s="361"/>
      <c r="L53" s="422"/>
      <c r="Q53" s="59"/>
      <c r="R53" s="59"/>
      <c r="S53" s="59"/>
      <c r="T53" s="59"/>
    </row>
    <row r="54" spans="2:20" ht="22.15" customHeight="1">
      <c r="B54" s="80"/>
      <c r="C54" s="365"/>
      <c r="D54" s="367"/>
      <c r="E54" s="368"/>
      <c r="F54" s="361"/>
      <c r="G54" s="370"/>
      <c r="H54" s="370"/>
      <c r="I54" s="370"/>
      <c r="J54" s="370"/>
      <c r="K54" s="363"/>
      <c r="L54" s="414"/>
      <c r="Q54" s="59"/>
      <c r="R54" s="59"/>
      <c r="S54" s="59"/>
      <c r="T54" s="59"/>
    </row>
    <row r="55" spans="2:20" ht="22.15" customHeight="1">
      <c r="B55" s="80"/>
      <c r="C55" s="365"/>
      <c r="D55" s="367"/>
      <c r="E55" s="368"/>
      <c r="F55" s="370"/>
      <c r="G55" s="370"/>
      <c r="H55" s="370"/>
      <c r="I55" s="370"/>
      <c r="J55" s="370"/>
      <c r="K55" s="363"/>
      <c r="L55" s="414"/>
      <c r="Q55" s="59"/>
      <c r="R55" s="59"/>
      <c r="S55" s="59"/>
      <c r="T55" s="59"/>
    </row>
    <row r="56" spans="2:20" ht="22.15" customHeight="1">
      <c r="B56" s="86"/>
      <c r="C56" s="365"/>
      <c r="D56" s="367"/>
      <c r="E56" s="363"/>
      <c r="F56" s="370"/>
      <c r="G56" s="372"/>
      <c r="H56" s="373"/>
      <c r="I56" s="374"/>
      <c r="J56" s="370"/>
      <c r="K56" s="363"/>
      <c r="L56" s="414"/>
      <c r="Q56" s="59"/>
      <c r="R56" s="59"/>
      <c r="S56" s="59"/>
      <c r="T56" s="59"/>
    </row>
    <row r="57" spans="2:20" ht="22.15" customHeight="1">
      <c r="B57" s="86"/>
      <c r="C57" s="365"/>
      <c r="D57" s="367"/>
      <c r="E57" s="363"/>
      <c r="F57" s="370"/>
      <c r="G57" s="372"/>
      <c r="H57" s="373"/>
      <c r="I57" s="374"/>
      <c r="J57" s="370"/>
      <c r="K57" s="363"/>
      <c r="L57" s="414"/>
      <c r="Q57" s="59"/>
      <c r="R57" s="59"/>
      <c r="S57" s="59"/>
      <c r="T57" s="59"/>
    </row>
    <row r="58" spans="2:20" ht="22.15" customHeight="1">
      <c r="B58" s="86"/>
      <c r="C58" s="365"/>
      <c r="D58" s="367"/>
      <c r="E58" s="363"/>
      <c r="F58" s="370"/>
      <c r="G58" s="372"/>
      <c r="H58" s="373"/>
      <c r="I58" s="374"/>
      <c r="J58" s="370"/>
      <c r="K58" s="363"/>
      <c r="L58" s="414"/>
      <c r="Q58" s="59"/>
      <c r="R58" s="59"/>
      <c r="S58" s="59"/>
      <c r="T58" s="59"/>
    </row>
    <row r="59" spans="2:20" ht="22.15" customHeight="1">
      <c r="B59" s="86"/>
      <c r="C59" s="365"/>
      <c r="D59" s="367"/>
      <c r="E59" s="363"/>
      <c r="F59" s="370"/>
      <c r="G59" s="375"/>
      <c r="H59" s="370"/>
      <c r="I59" s="370"/>
      <c r="J59" s="370"/>
      <c r="K59" s="363"/>
      <c r="L59" s="414"/>
      <c r="Q59" s="59"/>
      <c r="R59" s="59"/>
      <c r="S59" s="59"/>
      <c r="T59" s="59"/>
    </row>
    <row r="60" spans="2:20" ht="22.15" customHeight="1">
      <c r="B60" s="86"/>
      <c r="C60" s="365"/>
      <c r="D60" s="367"/>
      <c r="E60" s="363"/>
      <c r="F60" s="370"/>
      <c r="G60" s="375"/>
      <c r="H60" s="370"/>
      <c r="I60" s="370"/>
      <c r="J60" s="370"/>
      <c r="K60" s="363"/>
      <c r="L60" s="414"/>
      <c r="Q60" s="59"/>
      <c r="R60" s="59"/>
      <c r="S60" s="59"/>
      <c r="T60" s="59"/>
    </row>
    <row r="61" spans="2:20" ht="22.15" customHeight="1">
      <c r="B61" s="86"/>
      <c r="C61" s="365"/>
      <c r="D61" s="367"/>
      <c r="E61" s="363"/>
      <c r="F61" s="370"/>
      <c r="G61" s="376"/>
      <c r="H61" s="370"/>
      <c r="I61" s="370"/>
      <c r="J61" s="370"/>
      <c r="K61" s="363"/>
      <c r="L61" s="414"/>
      <c r="Q61" s="59"/>
      <c r="R61" s="59"/>
      <c r="S61" s="59"/>
      <c r="T61" s="59"/>
    </row>
    <row r="62" spans="2:20" ht="22.15" customHeight="1">
      <c r="B62" s="86"/>
      <c r="C62" s="365"/>
      <c r="D62" s="367"/>
      <c r="E62" s="363"/>
      <c r="F62" s="370"/>
      <c r="G62" s="376"/>
      <c r="H62" s="370"/>
      <c r="I62" s="370"/>
      <c r="J62" s="370"/>
      <c r="K62" s="363"/>
      <c r="L62" s="414"/>
      <c r="Q62" s="59"/>
      <c r="R62" s="59"/>
      <c r="S62" s="59"/>
      <c r="T62" s="59"/>
    </row>
    <row r="63" spans="2:20" ht="22.15" customHeight="1">
      <c r="B63" s="86"/>
      <c r="C63" s="365"/>
      <c r="D63" s="367"/>
      <c r="E63" s="363"/>
      <c r="F63" s="370"/>
      <c r="G63" s="376"/>
      <c r="H63" s="370"/>
      <c r="I63" s="370"/>
      <c r="J63" s="370"/>
      <c r="K63" s="363"/>
      <c r="L63" s="414"/>
      <c r="Q63" s="59"/>
      <c r="R63" s="59"/>
      <c r="S63" s="59"/>
      <c r="T63" s="59"/>
    </row>
    <row r="64" spans="2:20" ht="22.15" customHeight="1">
      <c r="B64" s="86"/>
      <c r="C64" s="365"/>
      <c r="D64" s="367"/>
      <c r="E64" s="363"/>
      <c r="F64" s="370"/>
      <c r="G64" s="376"/>
      <c r="H64" s="370"/>
      <c r="I64" s="370"/>
      <c r="J64" s="370"/>
      <c r="K64" s="363"/>
      <c r="L64" s="414"/>
      <c r="Q64" s="59"/>
      <c r="R64" s="59"/>
      <c r="S64" s="59"/>
      <c r="T64" s="59"/>
    </row>
    <row r="65" spans="2:20" ht="22.15" customHeight="1">
      <c r="B65" s="86"/>
      <c r="C65" s="365"/>
      <c r="D65" s="367"/>
      <c r="E65" s="363"/>
      <c r="F65" s="370"/>
      <c r="G65" s="370"/>
      <c r="H65" s="370"/>
      <c r="I65" s="377"/>
      <c r="J65" s="370"/>
      <c r="K65" s="363"/>
      <c r="L65" s="414"/>
      <c r="Q65" s="59"/>
      <c r="R65" s="59"/>
      <c r="S65" s="59"/>
      <c r="T65" s="59"/>
    </row>
    <row r="66" spans="2:20" ht="22.15" customHeight="1">
      <c r="B66" s="86"/>
      <c r="C66" s="365"/>
      <c r="D66" s="367"/>
      <c r="E66" s="363"/>
      <c r="F66" s="370"/>
      <c r="G66" s="378"/>
      <c r="H66" s="370"/>
      <c r="I66" s="370"/>
      <c r="J66" s="370"/>
      <c r="K66" s="363"/>
      <c r="L66" s="414"/>
      <c r="Q66" s="59"/>
      <c r="R66" s="59"/>
      <c r="S66" s="59"/>
      <c r="T66" s="59"/>
    </row>
    <row r="67" spans="2:20" ht="22.15" customHeight="1">
      <c r="B67" s="86"/>
      <c r="C67" s="365"/>
      <c r="D67" s="367"/>
      <c r="E67" s="363"/>
      <c r="F67" s="370"/>
      <c r="G67" s="370"/>
      <c r="H67" s="370"/>
      <c r="I67" s="370"/>
      <c r="J67" s="370"/>
      <c r="K67" s="363"/>
      <c r="L67" s="414"/>
      <c r="Q67" s="59"/>
      <c r="R67" s="59"/>
      <c r="S67" s="59"/>
      <c r="T67" s="59"/>
    </row>
    <row r="68" spans="2:20" ht="22.15" customHeight="1">
      <c r="B68" s="71"/>
      <c r="C68" s="589"/>
      <c r="D68" s="590"/>
      <c r="E68" s="379"/>
      <c r="F68" s="371"/>
      <c r="G68" s="380"/>
      <c r="H68" s="371"/>
      <c r="I68" s="371"/>
      <c r="J68" s="371"/>
      <c r="K68" s="381"/>
      <c r="L68" s="414"/>
      <c r="Q68" s="59"/>
      <c r="R68" s="59"/>
      <c r="S68" s="59"/>
      <c r="T68" s="59"/>
    </row>
    <row r="69" spans="2:20" ht="22.15" customHeight="1">
      <c r="B69" s="71"/>
      <c r="C69" s="589"/>
      <c r="D69" s="590"/>
      <c r="E69" s="379"/>
      <c r="F69" s="371"/>
      <c r="G69" s="380"/>
      <c r="H69" s="371"/>
      <c r="I69" s="371"/>
      <c r="J69" s="371"/>
      <c r="K69" s="381"/>
      <c r="L69" s="414"/>
      <c r="Q69" s="59"/>
      <c r="R69" s="59"/>
      <c r="S69" s="59"/>
      <c r="T69" s="59"/>
    </row>
    <row r="70" spans="2:20" ht="22.15" customHeight="1">
      <c r="B70" s="71"/>
      <c r="C70" s="589"/>
      <c r="D70" s="590"/>
      <c r="E70" s="379"/>
      <c r="F70" s="371"/>
      <c r="G70" s="380"/>
      <c r="H70" s="371"/>
      <c r="I70" s="371"/>
      <c r="J70" s="371"/>
      <c r="K70" s="381"/>
      <c r="L70" s="414"/>
      <c r="Q70" s="59"/>
      <c r="R70" s="59"/>
      <c r="S70" s="59"/>
      <c r="T70" s="59"/>
    </row>
    <row r="71" spans="2:20" ht="22.15" customHeight="1">
      <c r="B71" s="71"/>
      <c r="C71" s="589"/>
      <c r="D71" s="590"/>
      <c r="E71" s="379"/>
      <c r="F71" s="371"/>
      <c r="G71" s="380"/>
      <c r="H71" s="371"/>
      <c r="I71" s="371"/>
      <c r="J71" s="371"/>
      <c r="K71" s="381"/>
      <c r="L71" s="414"/>
      <c r="Q71" s="59"/>
      <c r="R71" s="59"/>
      <c r="S71" s="59"/>
      <c r="T71" s="59"/>
    </row>
    <row r="72" spans="2:20" ht="22.15" customHeight="1">
      <c r="B72" s="71"/>
      <c r="C72" s="589"/>
      <c r="D72" s="590"/>
      <c r="E72" s="379"/>
      <c r="F72" s="371"/>
      <c r="G72" s="380"/>
      <c r="H72" s="371"/>
      <c r="I72" s="371"/>
      <c r="J72" s="371"/>
      <c r="K72" s="381"/>
      <c r="L72" s="414"/>
      <c r="Q72" s="59"/>
      <c r="R72" s="59"/>
      <c r="S72" s="59"/>
      <c r="T72" s="59"/>
    </row>
    <row r="73" spans="2:20" ht="22.15" customHeight="1">
      <c r="B73" s="71"/>
      <c r="C73" s="589"/>
      <c r="D73" s="590"/>
      <c r="E73" s="379"/>
      <c r="F73" s="371"/>
      <c r="G73" s="380"/>
      <c r="H73" s="371"/>
      <c r="I73" s="371"/>
      <c r="J73" s="371"/>
      <c r="K73" s="381"/>
      <c r="L73" s="414"/>
      <c r="Q73" s="59"/>
      <c r="R73" s="59"/>
      <c r="S73" s="59"/>
      <c r="T73" s="59"/>
    </row>
    <row r="74" spans="2:20" ht="22.15" customHeight="1">
      <c r="B74" s="71"/>
      <c r="C74" s="589"/>
      <c r="D74" s="590"/>
      <c r="E74" s="379"/>
      <c r="F74" s="371"/>
      <c r="G74" s="380"/>
      <c r="H74" s="371"/>
      <c r="I74" s="371"/>
      <c r="J74" s="371"/>
      <c r="K74" s="381"/>
      <c r="L74" s="414"/>
      <c r="Q74" s="59"/>
      <c r="R74" s="59"/>
      <c r="S74" s="59"/>
      <c r="T74" s="59"/>
    </row>
    <row r="75" spans="2:20" ht="22.15" customHeight="1">
      <c r="B75" s="71"/>
      <c r="C75" s="589"/>
      <c r="D75" s="590"/>
      <c r="E75" s="379"/>
      <c r="F75" s="371"/>
      <c r="G75" s="380"/>
      <c r="H75" s="371"/>
      <c r="I75" s="371"/>
      <c r="J75" s="371"/>
      <c r="K75" s="381"/>
      <c r="L75" s="414"/>
      <c r="Q75" s="59"/>
      <c r="R75" s="59"/>
      <c r="S75" s="59"/>
      <c r="T75" s="59"/>
    </row>
    <row r="76" spans="2:20" ht="22.15" customHeight="1">
      <c r="B76" s="71"/>
      <c r="C76" s="589"/>
      <c r="D76" s="590"/>
      <c r="E76" s="379"/>
      <c r="F76" s="371"/>
      <c r="G76" s="380"/>
      <c r="H76" s="371"/>
      <c r="I76" s="371"/>
      <c r="J76" s="371"/>
      <c r="K76" s="381"/>
      <c r="L76" s="414"/>
      <c r="Q76" s="59"/>
      <c r="R76" s="59"/>
      <c r="S76" s="59"/>
      <c r="T76" s="59"/>
    </row>
    <row r="77" spans="2:20" ht="22.15" customHeight="1">
      <c r="B77" s="52"/>
      <c r="C77" s="593" t="s">
        <v>92</v>
      </c>
      <c r="D77" s="594"/>
      <c r="E77" s="354"/>
      <c r="F77" s="355"/>
      <c r="G77" s="354"/>
      <c r="H77" s="354"/>
      <c r="I77" s="356"/>
      <c r="J77" s="354"/>
      <c r="K77" s="357">
        <f>SUM(K43:K76)</f>
        <v>0</v>
      </c>
      <c r="L77" s="420"/>
      <c r="N77" s="142"/>
      <c r="O77" s="129"/>
      <c r="Q77" s="59"/>
      <c r="R77" s="59"/>
      <c r="S77" s="59"/>
      <c r="T77" s="59"/>
    </row>
    <row r="78" spans="2:20" ht="22.15" customHeight="1">
      <c r="B78" s="71">
        <v>1</v>
      </c>
      <c r="C78" s="587" t="str">
        <f>C43</f>
        <v>หมวดงานวิศวกรรมโครงสร้าง</v>
      </c>
      <c r="D78" s="588"/>
      <c r="E78" s="382"/>
      <c r="F78" s="383"/>
      <c r="G78" s="384"/>
      <c r="H78" s="385"/>
      <c r="I78" s="384"/>
      <c r="J78" s="385"/>
      <c r="K78" s="386"/>
      <c r="L78" s="422"/>
      <c r="N78" s="132"/>
      <c r="O78" s="129"/>
      <c r="Q78" s="59"/>
      <c r="R78" s="59"/>
      <c r="S78" s="59"/>
      <c r="T78" s="59"/>
    </row>
    <row r="79" spans="2:20" ht="22.15" customHeight="1">
      <c r="B79" s="71"/>
      <c r="C79" s="583" t="s">
        <v>117</v>
      </c>
      <c r="D79" s="584"/>
      <c r="E79" s="431"/>
      <c r="F79" s="283"/>
      <c r="G79" s="427"/>
      <c r="H79" s="432"/>
      <c r="I79" s="433"/>
      <c r="J79" s="287"/>
      <c r="K79" s="434"/>
      <c r="L79" s="435"/>
      <c r="N79" s="411"/>
      <c r="O79" s="129"/>
      <c r="Q79" s="59"/>
      <c r="R79" s="59"/>
      <c r="S79" s="59"/>
      <c r="T79" s="59"/>
    </row>
    <row r="80" spans="2:20" ht="22.15" customHeight="1">
      <c r="B80" s="71"/>
      <c r="C80" s="622" t="s">
        <v>127</v>
      </c>
      <c r="D80" s="623"/>
      <c r="E80" s="282"/>
      <c r="F80" s="283"/>
      <c r="G80" s="284"/>
      <c r="H80" s="285"/>
      <c r="I80" s="284"/>
      <c r="J80" s="284"/>
      <c r="K80" s="286"/>
      <c r="L80" s="75"/>
      <c r="N80" s="430"/>
      <c r="O80" s="129"/>
      <c r="Q80" s="59"/>
      <c r="R80" s="59"/>
      <c r="S80" s="59"/>
      <c r="T80" s="59"/>
    </row>
    <row r="81" spans="2:20" ht="22.15" customHeight="1">
      <c r="B81" s="71"/>
      <c r="C81" s="557" t="s">
        <v>165</v>
      </c>
      <c r="D81" s="558"/>
      <c r="E81" s="283" t="s">
        <v>147</v>
      </c>
      <c r="F81" s="392"/>
      <c r="G81" s="284"/>
      <c r="H81" s="284"/>
      <c r="I81" s="284"/>
      <c r="J81" s="284"/>
      <c r="K81" s="286"/>
      <c r="L81" s="473"/>
      <c r="N81" s="436"/>
      <c r="O81" s="129"/>
      <c r="Q81" s="59"/>
      <c r="R81" s="59"/>
      <c r="S81" s="59"/>
      <c r="T81" s="59"/>
    </row>
    <row r="82" spans="2:20" ht="22.15" customHeight="1">
      <c r="B82" s="71"/>
      <c r="C82" s="620" t="s">
        <v>129</v>
      </c>
      <c r="D82" s="621"/>
      <c r="E82" s="283" t="s">
        <v>121</v>
      </c>
      <c r="F82" s="392"/>
      <c r="G82" s="284"/>
      <c r="H82" s="284"/>
      <c r="I82" s="284"/>
      <c r="J82" s="284"/>
      <c r="K82" s="286"/>
      <c r="L82" s="473"/>
      <c r="N82" s="436"/>
      <c r="O82" s="129"/>
      <c r="Q82" s="59"/>
      <c r="R82" s="59"/>
      <c r="S82" s="59"/>
      <c r="T82" s="59"/>
    </row>
    <row r="83" spans="2:20" ht="22.15" customHeight="1">
      <c r="B83" s="71"/>
      <c r="C83" s="569" t="s">
        <v>138</v>
      </c>
      <c r="D83" s="570"/>
      <c r="E83" s="283" t="s">
        <v>128</v>
      </c>
      <c r="F83" s="392"/>
      <c r="G83" s="284"/>
      <c r="H83" s="284"/>
      <c r="I83" s="284"/>
      <c r="J83" s="284"/>
      <c r="K83" s="286"/>
      <c r="L83" s="473"/>
      <c r="N83" s="436"/>
      <c r="O83" s="129"/>
      <c r="Q83" s="59"/>
      <c r="R83" s="59"/>
      <c r="S83" s="59"/>
      <c r="T83" s="59"/>
    </row>
    <row r="84" spans="2:20" ht="22.15" customHeight="1">
      <c r="B84" s="71"/>
      <c r="C84" s="569" t="s">
        <v>166</v>
      </c>
      <c r="D84" s="570"/>
      <c r="E84" s="283" t="s">
        <v>121</v>
      </c>
      <c r="F84" s="452"/>
      <c r="G84" s="284"/>
      <c r="H84" s="284"/>
      <c r="I84" s="284"/>
      <c r="J84" s="284"/>
      <c r="K84" s="292"/>
      <c r="L84" s="473"/>
      <c r="N84" s="436"/>
      <c r="O84" s="129"/>
      <c r="Q84" s="59"/>
      <c r="R84" s="59"/>
      <c r="S84" s="59"/>
      <c r="T84" s="59"/>
    </row>
    <row r="85" spans="2:20" ht="22.15" customHeight="1">
      <c r="B85" s="71"/>
      <c r="C85" s="624" t="s">
        <v>130</v>
      </c>
      <c r="D85" s="625"/>
      <c r="E85" s="283" t="s">
        <v>128</v>
      </c>
      <c r="F85" s="453"/>
      <c r="G85" s="284"/>
      <c r="H85" s="284"/>
      <c r="I85" s="284"/>
      <c r="J85" s="284"/>
      <c r="K85" s="292"/>
      <c r="L85" s="473"/>
      <c r="N85" s="430"/>
      <c r="O85" s="129"/>
      <c r="Q85" s="59"/>
      <c r="R85" s="59"/>
      <c r="S85" s="59"/>
      <c r="T85" s="59"/>
    </row>
    <row r="86" spans="2:20" ht="22.15" customHeight="1">
      <c r="B86" s="71"/>
      <c r="C86" s="624" t="s">
        <v>131</v>
      </c>
      <c r="D86" s="625"/>
      <c r="E86" s="283" t="s">
        <v>132</v>
      </c>
      <c r="F86" s="453"/>
      <c r="G86" s="284"/>
      <c r="H86" s="284"/>
      <c r="I86" s="284"/>
      <c r="J86" s="284"/>
      <c r="K86" s="292"/>
      <c r="L86" s="473"/>
      <c r="N86" s="430"/>
      <c r="O86" s="129"/>
      <c r="Q86" s="59"/>
      <c r="R86" s="59"/>
      <c r="S86" s="59"/>
      <c r="T86" s="59"/>
    </row>
    <row r="87" spans="2:20" ht="22.15" customHeight="1">
      <c r="B87" s="71"/>
      <c r="C87" s="579" t="s">
        <v>21</v>
      </c>
      <c r="D87" s="580"/>
      <c r="E87" s="454"/>
      <c r="F87" s="410"/>
      <c r="G87" s="410"/>
      <c r="H87" s="455"/>
      <c r="I87" s="456"/>
      <c r="J87" s="455"/>
      <c r="K87" s="457"/>
      <c r="L87" s="75"/>
      <c r="N87" s="430"/>
      <c r="O87" s="129"/>
      <c r="Q87" s="59"/>
      <c r="R87" s="59"/>
      <c r="S87" s="59"/>
      <c r="T87" s="59"/>
    </row>
    <row r="88" spans="2:20" ht="22.15" customHeight="1">
      <c r="B88" s="71"/>
      <c r="C88" s="583" t="s">
        <v>118</v>
      </c>
      <c r="D88" s="584"/>
      <c r="E88" s="431"/>
      <c r="F88" s="283"/>
      <c r="G88" s="427"/>
      <c r="H88" s="427"/>
      <c r="I88" s="427"/>
      <c r="J88" s="287"/>
      <c r="K88" s="434"/>
      <c r="L88" s="435"/>
      <c r="N88" s="409"/>
      <c r="O88" s="129"/>
      <c r="Q88" s="59"/>
      <c r="R88" s="59"/>
      <c r="S88" s="59"/>
      <c r="T88" s="59"/>
    </row>
    <row r="89" spans="2:20" ht="22.15" customHeight="1">
      <c r="B89" s="71"/>
      <c r="C89" s="557" t="s">
        <v>169</v>
      </c>
      <c r="D89" s="558"/>
      <c r="E89" s="72" t="s">
        <v>147</v>
      </c>
      <c r="F89" s="458"/>
      <c r="G89" s="459"/>
      <c r="H89" s="460"/>
      <c r="I89" s="459"/>
      <c r="J89" s="460"/>
      <c r="K89" s="461"/>
      <c r="L89" s="473"/>
      <c r="N89" s="426"/>
      <c r="O89" s="129"/>
      <c r="Q89" s="59"/>
      <c r="R89" s="59"/>
      <c r="S89" s="59"/>
      <c r="T89" s="59"/>
    </row>
    <row r="90" spans="2:20" ht="22.15" customHeight="1">
      <c r="B90" s="71"/>
      <c r="C90" s="585" t="s">
        <v>175</v>
      </c>
      <c r="D90" s="586"/>
      <c r="E90" s="72" t="s">
        <v>133</v>
      </c>
      <c r="F90" s="458"/>
      <c r="G90" s="459"/>
      <c r="H90" s="460"/>
      <c r="I90" s="459"/>
      <c r="J90" s="460"/>
      <c r="K90" s="461"/>
      <c r="L90" s="473"/>
      <c r="N90" s="429"/>
      <c r="O90" s="129"/>
      <c r="Q90" s="59"/>
      <c r="R90" s="59"/>
      <c r="S90" s="59"/>
      <c r="T90" s="59"/>
    </row>
    <row r="91" spans="2:20" ht="22.15" customHeight="1">
      <c r="B91" s="71"/>
      <c r="C91" s="620" t="s">
        <v>129</v>
      </c>
      <c r="D91" s="621"/>
      <c r="E91" s="72" t="s">
        <v>133</v>
      </c>
      <c r="F91" s="458"/>
      <c r="G91" s="459"/>
      <c r="H91" s="460"/>
      <c r="I91" s="459"/>
      <c r="J91" s="460"/>
      <c r="K91" s="461"/>
      <c r="L91" s="473"/>
      <c r="N91" s="409"/>
      <c r="O91" s="129"/>
      <c r="Q91" s="59"/>
      <c r="R91" s="59"/>
      <c r="S91" s="59"/>
      <c r="T91" s="59"/>
    </row>
    <row r="92" spans="2:20" ht="22.15" customHeight="1">
      <c r="B92" s="71"/>
      <c r="C92" s="569" t="s">
        <v>164</v>
      </c>
      <c r="D92" s="570"/>
      <c r="E92" s="72" t="s">
        <v>133</v>
      </c>
      <c r="F92" s="458"/>
      <c r="G92" s="459"/>
      <c r="H92" s="460"/>
      <c r="I92" s="459"/>
      <c r="J92" s="460"/>
      <c r="K92" s="461"/>
      <c r="L92" s="473"/>
      <c r="N92" s="409"/>
      <c r="O92" s="129"/>
      <c r="Q92" s="59"/>
      <c r="R92" s="59"/>
      <c r="S92" s="59"/>
      <c r="T92" s="59"/>
    </row>
    <row r="93" spans="2:20" ht="22.15" customHeight="1">
      <c r="B93" s="71"/>
      <c r="C93" s="569" t="s">
        <v>138</v>
      </c>
      <c r="D93" s="570"/>
      <c r="E93" s="72" t="s">
        <v>12</v>
      </c>
      <c r="F93" s="458"/>
      <c r="G93" s="459"/>
      <c r="H93" s="460"/>
      <c r="I93" s="459"/>
      <c r="J93" s="460"/>
      <c r="K93" s="461"/>
      <c r="L93" s="473"/>
      <c r="N93" s="409"/>
      <c r="O93" s="129"/>
      <c r="Q93" s="59"/>
      <c r="R93" s="59"/>
      <c r="S93" s="59"/>
      <c r="T93" s="59"/>
    </row>
    <row r="94" spans="2:20" ht="22.15" customHeight="1">
      <c r="B94" s="71"/>
      <c r="C94" s="437" t="s">
        <v>135</v>
      </c>
      <c r="D94" s="438"/>
      <c r="E94" s="72" t="s">
        <v>12</v>
      </c>
      <c r="F94" s="458"/>
      <c r="G94" s="459"/>
      <c r="H94" s="460"/>
      <c r="I94" s="459"/>
      <c r="J94" s="460"/>
      <c r="K94" s="461"/>
      <c r="L94" s="473"/>
      <c r="N94" s="429"/>
      <c r="O94" s="129"/>
      <c r="Q94" s="59"/>
      <c r="R94" s="59"/>
      <c r="S94" s="59"/>
      <c r="T94" s="59"/>
    </row>
    <row r="95" spans="2:20" ht="22.15" customHeight="1">
      <c r="B95" s="71"/>
      <c r="C95" s="437" t="s">
        <v>136</v>
      </c>
      <c r="D95" s="438"/>
      <c r="E95" s="72" t="s">
        <v>132</v>
      </c>
      <c r="F95" s="458"/>
      <c r="G95" s="459"/>
      <c r="H95" s="460"/>
      <c r="I95" s="459"/>
      <c r="J95" s="460"/>
      <c r="K95" s="461"/>
      <c r="L95" s="473"/>
      <c r="N95" s="411"/>
      <c r="O95" s="129"/>
      <c r="Q95" s="59"/>
      <c r="R95" s="59"/>
      <c r="S95" s="59"/>
      <c r="T95" s="59"/>
    </row>
    <row r="96" spans="2:20" ht="22.15" customHeight="1">
      <c r="B96" s="71"/>
      <c r="C96" s="579" t="s">
        <v>21</v>
      </c>
      <c r="D96" s="580"/>
      <c r="E96" s="454"/>
      <c r="F96" s="410"/>
      <c r="G96" s="410"/>
      <c r="H96" s="455"/>
      <c r="I96" s="456"/>
      <c r="J96" s="455"/>
      <c r="K96" s="462"/>
      <c r="L96" s="435"/>
      <c r="N96" s="436"/>
      <c r="O96" s="129"/>
      <c r="Q96" s="59"/>
      <c r="R96" s="59"/>
      <c r="S96" s="59"/>
      <c r="T96" s="59"/>
    </row>
    <row r="97" spans="2:20" ht="22.15" customHeight="1">
      <c r="B97" s="71"/>
      <c r="C97" s="575" t="s">
        <v>142</v>
      </c>
      <c r="D97" s="576"/>
      <c r="E97" s="431"/>
      <c r="F97" s="283"/>
      <c r="G97" s="427"/>
      <c r="H97" s="427"/>
      <c r="I97" s="433"/>
      <c r="J97" s="287"/>
      <c r="K97" s="434"/>
      <c r="L97" s="435"/>
      <c r="N97" s="411"/>
      <c r="O97" s="129"/>
      <c r="Q97" s="59"/>
      <c r="R97" s="59"/>
      <c r="S97" s="59"/>
      <c r="T97" s="59"/>
    </row>
    <row r="98" spans="2:20" ht="22.15" customHeight="1">
      <c r="B98" s="71"/>
      <c r="C98" s="575" t="s">
        <v>141</v>
      </c>
      <c r="D98" s="576"/>
      <c r="E98" s="72"/>
      <c r="F98" s="458"/>
      <c r="G98" s="459"/>
      <c r="H98" s="460"/>
      <c r="I98" s="459"/>
      <c r="J98" s="460"/>
      <c r="K98" s="464"/>
      <c r="L98" s="85"/>
      <c r="N98" s="449"/>
      <c r="O98" s="129"/>
      <c r="Q98" s="59"/>
      <c r="R98" s="59"/>
      <c r="S98" s="59"/>
      <c r="T98" s="59"/>
    </row>
    <row r="99" spans="2:20" ht="22.15" customHeight="1">
      <c r="B99" s="71"/>
      <c r="C99" s="557" t="s">
        <v>170</v>
      </c>
      <c r="D99" s="558"/>
      <c r="E99" s="72" t="s">
        <v>147</v>
      </c>
      <c r="F99" s="458"/>
      <c r="G99" s="459"/>
      <c r="H99" s="460"/>
      <c r="I99" s="459"/>
      <c r="J99" s="460"/>
      <c r="K99" s="464"/>
      <c r="L99" s="473"/>
      <c r="N99" s="449"/>
      <c r="O99" s="129"/>
      <c r="Q99" s="59"/>
      <c r="R99" s="59"/>
      <c r="S99" s="59"/>
      <c r="T99" s="59"/>
    </row>
    <row r="100" spans="2:20" ht="22.15" customHeight="1">
      <c r="B100" s="71"/>
      <c r="C100" s="447" t="s">
        <v>143</v>
      </c>
      <c r="D100" s="448"/>
      <c r="E100" s="72" t="s">
        <v>12</v>
      </c>
      <c r="F100" s="458"/>
      <c r="G100" s="459"/>
      <c r="H100" s="460"/>
      <c r="I100" s="459"/>
      <c r="J100" s="460"/>
      <c r="K100" s="464"/>
      <c r="L100" s="465"/>
      <c r="N100" s="449"/>
      <c r="O100" s="129"/>
      <c r="Q100" s="59"/>
      <c r="R100" s="59"/>
      <c r="S100" s="59"/>
      <c r="T100" s="59"/>
    </row>
    <row r="101" spans="2:20" ht="22.15" customHeight="1">
      <c r="B101" s="71"/>
      <c r="C101" s="620" t="s">
        <v>129</v>
      </c>
      <c r="D101" s="621"/>
      <c r="E101" s="72" t="s">
        <v>133</v>
      </c>
      <c r="F101" s="458"/>
      <c r="G101" s="459"/>
      <c r="H101" s="460"/>
      <c r="I101" s="459"/>
      <c r="J101" s="460"/>
      <c r="K101" s="464"/>
      <c r="L101" s="473"/>
      <c r="N101" s="449"/>
      <c r="O101" s="129"/>
      <c r="Q101" s="59"/>
      <c r="R101" s="59"/>
      <c r="S101" s="59"/>
      <c r="T101" s="59"/>
    </row>
    <row r="102" spans="2:20" ht="22.15" customHeight="1">
      <c r="B102" s="71"/>
      <c r="C102" s="569" t="s">
        <v>134</v>
      </c>
      <c r="D102" s="570"/>
      <c r="E102" s="72" t="s">
        <v>133</v>
      </c>
      <c r="F102" s="458"/>
      <c r="G102" s="459"/>
      <c r="H102" s="460"/>
      <c r="I102" s="459"/>
      <c r="J102" s="460"/>
      <c r="K102" s="464"/>
      <c r="L102" s="473"/>
      <c r="N102" s="449"/>
      <c r="O102" s="129"/>
      <c r="Q102" s="59"/>
      <c r="R102" s="59"/>
      <c r="S102" s="59"/>
      <c r="T102" s="59"/>
    </row>
    <row r="103" spans="2:20" ht="22.15" customHeight="1">
      <c r="B103" s="71"/>
      <c r="C103" s="447" t="s">
        <v>144</v>
      </c>
      <c r="D103" s="448"/>
      <c r="E103" s="72" t="s">
        <v>12</v>
      </c>
      <c r="F103" s="458"/>
      <c r="G103" s="459"/>
      <c r="H103" s="460"/>
      <c r="I103" s="459"/>
      <c r="J103" s="460"/>
      <c r="K103" s="464"/>
      <c r="L103" s="473"/>
      <c r="N103" s="449"/>
      <c r="O103" s="129"/>
      <c r="Q103" s="59"/>
      <c r="R103" s="59"/>
      <c r="S103" s="59"/>
      <c r="T103" s="59"/>
    </row>
    <row r="104" spans="2:20" ht="22.15" customHeight="1">
      <c r="B104" s="71"/>
      <c r="C104" s="450" t="s">
        <v>145</v>
      </c>
      <c r="D104" s="448"/>
      <c r="E104" s="72" t="s">
        <v>12</v>
      </c>
      <c r="F104" s="458"/>
      <c r="G104" s="459"/>
      <c r="H104" s="460"/>
      <c r="I104" s="459"/>
      <c r="J104" s="460"/>
      <c r="K104" s="464"/>
      <c r="L104" s="465"/>
      <c r="N104" s="449"/>
      <c r="O104" s="129"/>
      <c r="Q104" s="59"/>
      <c r="R104" s="59"/>
      <c r="S104" s="59"/>
      <c r="T104" s="59"/>
    </row>
    <row r="105" spans="2:20" ht="22.15" customHeight="1">
      <c r="B105" s="71"/>
      <c r="C105" s="472" t="s">
        <v>171</v>
      </c>
      <c r="D105" s="448"/>
      <c r="E105" s="72" t="s">
        <v>12</v>
      </c>
      <c r="F105" s="458"/>
      <c r="G105" s="459"/>
      <c r="H105" s="460"/>
      <c r="I105" s="459"/>
      <c r="J105" s="460"/>
      <c r="K105" s="464"/>
      <c r="L105" s="473"/>
      <c r="N105" s="449"/>
      <c r="O105" s="129"/>
      <c r="Q105" s="59"/>
      <c r="R105" s="59"/>
      <c r="S105" s="59"/>
      <c r="T105" s="59"/>
    </row>
    <row r="106" spans="2:20" ht="22.15" customHeight="1">
      <c r="B106" s="71"/>
      <c r="C106" s="472" t="s">
        <v>172</v>
      </c>
      <c r="D106" s="448"/>
      <c r="E106" s="72" t="s">
        <v>12</v>
      </c>
      <c r="F106" s="458"/>
      <c r="G106" s="459"/>
      <c r="H106" s="460"/>
      <c r="I106" s="459"/>
      <c r="J106" s="460"/>
      <c r="K106" s="464"/>
      <c r="L106" s="473"/>
      <c r="N106" s="449"/>
      <c r="O106" s="129"/>
      <c r="Q106" s="59"/>
      <c r="R106" s="59"/>
      <c r="S106" s="59"/>
      <c r="T106" s="59"/>
    </row>
    <row r="107" spans="2:20" ht="22.15" customHeight="1">
      <c r="B107" s="71"/>
      <c r="C107" s="447" t="s">
        <v>146</v>
      </c>
      <c r="D107" s="448"/>
      <c r="E107" s="72" t="s">
        <v>147</v>
      </c>
      <c r="F107" s="458"/>
      <c r="G107" s="459"/>
      <c r="H107" s="460"/>
      <c r="I107" s="459"/>
      <c r="J107" s="460"/>
      <c r="K107" s="464"/>
      <c r="L107" s="473"/>
      <c r="N107" s="449"/>
      <c r="O107" s="129"/>
      <c r="Q107" s="59"/>
      <c r="R107" s="59"/>
      <c r="S107" s="59"/>
      <c r="T107" s="59"/>
    </row>
    <row r="108" spans="2:20" ht="22.15" customHeight="1">
      <c r="B108" s="71"/>
      <c r="C108" s="450" t="s">
        <v>148</v>
      </c>
      <c r="D108" s="451"/>
      <c r="E108" s="72"/>
      <c r="F108" s="458"/>
      <c r="G108" s="459"/>
      <c r="H108" s="460"/>
      <c r="I108" s="459"/>
      <c r="J108" s="460"/>
      <c r="K108" s="464"/>
      <c r="L108" s="465"/>
      <c r="N108" s="449"/>
      <c r="O108" s="129"/>
      <c r="Q108" s="59"/>
      <c r="R108" s="59"/>
      <c r="S108" s="59"/>
      <c r="T108" s="59"/>
    </row>
    <row r="109" spans="2:20" ht="22.15" customHeight="1">
      <c r="B109" s="71"/>
      <c r="C109" s="557" t="s">
        <v>173</v>
      </c>
      <c r="D109" s="558"/>
      <c r="E109" s="72" t="s">
        <v>12</v>
      </c>
      <c r="F109" s="458"/>
      <c r="G109" s="459"/>
      <c r="H109" s="460"/>
      <c r="I109" s="459"/>
      <c r="J109" s="460"/>
      <c r="K109" s="464"/>
      <c r="L109" s="473"/>
      <c r="N109" s="449"/>
      <c r="O109" s="129"/>
      <c r="Q109" s="59"/>
      <c r="R109" s="59"/>
      <c r="S109" s="59"/>
      <c r="T109" s="59"/>
    </row>
    <row r="110" spans="2:20" ht="22.15" customHeight="1">
      <c r="B110" s="71"/>
      <c r="C110" s="563" t="s">
        <v>149</v>
      </c>
      <c r="D110" s="564"/>
      <c r="E110" s="72" t="s">
        <v>126</v>
      </c>
      <c r="F110" s="458"/>
      <c r="G110" s="459"/>
      <c r="H110" s="460"/>
      <c r="I110" s="459"/>
      <c r="J110" s="460"/>
      <c r="K110" s="464"/>
      <c r="L110" s="473"/>
      <c r="N110" s="449"/>
      <c r="O110" s="129"/>
      <c r="Q110" s="59"/>
      <c r="R110" s="59"/>
      <c r="S110" s="59"/>
      <c r="T110" s="59"/>
    </row>
    <row r="111" spans="2:20" ht="22.15" customHeight="1">
      <c r="B111" s="71"/>
      <c r="C111" s="575" t="s">
        <v>150</v>
      </c>
      <c r="D111" s="576"/>
      <c r="E111" s="72"/>
      <c r="F111" s="458"/>
      <c r="G111" s="459"/>
      <c r="H111" s="460"/>
      <c r="I111" s="459"/>
      <c r="J111" s="460"/>
      <c r="K111" s="464"/>
      <c r="L111" s="466"/>
      <c r="N111" s="449"/>
      <c r="O111" s="129"/>
      <c r="Q111" s="59"/>
      <c r="R111" s="59"/>
      <c r="S111" s="59"/>
      <c r="T111" s="59"/>
    </row>
    <row r="112" spans="2:20" ht="22.15" customHeight="1">
      <c r="B112" s="71"/>
      <c r="C112" s="557" t="s">
        <v>151</v>
      </c>
      <c r="D112" s="558"/>
      <c r="E112" s="72" t="s">
        <v>12</v>
      </c>
      <c r="F112" s="458"/>
      <c r="G112" s="459"/>
      <c r="H112" s="460"/>
      <c r="I112" s="459"/>
      <c r="J112" s="460"/>
      <c r="K112" s="464"/>
      <c r="L112" s="473"/>
      <c r="N112" s="449"/>
      <c r="O112" s="129"/>
      <c r="Q112" s="59"/>
      <c r="R112" s="59"/>
      <c r="S112" s="59"/>
      <c r="T112" s="59"/>
    </row>
    <row r="113" spans="2:20" ht="22.15" customHeight="1">
      <c r="B113" s="71"/>
      <c r="C113" s="575" t="s">
        <v>152</v>
      </c>
      <c r="D113" s="576"/>
      <c r="E113" s="72"/>
      <c r="F113" s="458"/>
      <c r="G113" s="459"/>
      <c r="H113" s="460"/>
      <c r="I113" s="459"/>
      <c r="J113" s="460"/>
      <c r="K113" s="464"/>
      <c r="L113" s="467"/>
      <c r="N113" s="449"/>
      <c r="O113" s="129"/>
      <c r="Q113" s="59"/>
      <c r="R113" s="59"/>
      <c r="S113" s="59"/>
      <c r="T113" s="59"/>
    </row>
    <row r="114" spans="2:20" ht="22.15" customHeight="1">
      <c r="B114" s="71"/>
      <c r="C114" s="557" t="s">
        <v>153</v>
      </c>
      <c r="D114" s="558"/>
      <c r="E114" s="72" t="s">
        <v>12</v>
      </c>
      <c r="F114" s="458"/>
      <c r="G114" s="459"/>
      <c r="H114" s="460"/>
      <c r="I114" s="459"/>
      <c r="J114" s="460"/>
      <c r="K114" s="464"/>
      <c r="L114" s="473"/>
      <c r="N114" s="449"/>
      <c r="O114" s="129"/>
      <c r="Q114" s="59"/>
      <c r="R114" s="59"/>
      <c r="S114" s="59"/>
      <c r="T114" s="59"/>
    </row>
    <row r="115" spans="2:20" ht="22.15" customHeight="1">
      <c r="B115" s="71"/>
      <c r="C115" s="557" t="s">
        <v>154</v>
      </c>
      <c r="D115" s="558"/>
      <c r="E115" s="282" t="s">
        <v>147</v>
      </c>
      <c r="F115" s="458"/>
      <c r="G115" s="459"/>
      <c r="H115" s="460"/>
      <c r="I115" s="459"/>
      <c r="J115" s="460"/>
      <c r="K115" s="464"/>
      <c r="L115" s="473"/>
      <c r="N115" s="449"/>
      <c r="O115" s="129"/>
      <c r="Q115" s="59"/>
      <c r="R115" s="59"/>
      <c r="S115" s="59"/>
      <c r="T115" s="59"/>
    </row>
    <row r="116" spans="2:20" ht="22.15" customHeight="1">
      <c r="B116" s="71"/>
      <c r="C116" s="569" t="s">
        <v>155</v>
      </c>
      <c r="D116" s="570"/>
      <c r="E116" s="282" t="s">
        <v>147</v>
      </c>
      <c r="F116" s="458"/>
      <c r="G116" s="459"/>
      <c r="H116" s="460"/>
      <c r="I116" s="459"/>
      <c r="J116" s="460"/>
      <c r="K116" s="464"/>
      <c r="L116" s="473"/>
      <c r="N116" s="449"/>
      <c r="O116" s="129"/>
      <c r="Q116" s="59"/>
      <c r="R116" s="59"/>
      <c r="S116" s="59"/>
      <c r="T116" s="59"/>
    </row>
    <row r="117" spans="2:20" ht="22.15" customHeight="1">
      <c r="B117" s="71"/>
      <c r="C117" s="447" t="s">
        <v>156</v>
      </c>
      <c r="D117" s="448"/>
      <c r="E117" s="72" t="s">
        <v>147</v>
      </c>
      <c r="F117" s="458"/>
      <c r="G117" s="459"/>
      <c r="H117" s="460"/>
      <c r="I117" s="459"/>
      <c r="J117" s="460"/>
      <c r="K117" s="464"/>
      <c r="L117" s="473"/>
      <c r="N117" s="449"/>
      <c r="O117" s="129"/>
      <c r="Q117" s="59"/>
      <c r="R117" s="59"/>
      <c r="S117" s="59"/>
      <c r="T117" s="59"/>
    </row>
    <row r="118" spans="2:20" ht="22.15" customHeight="1">
      <c r="B118" s="71"/>
      <c r="C118" s="571" t="s">
        <v>157</v>
      </c>
      <c r="D118" s="572"/>
      <c r="E118" s="282"/>
      <c r="F118" s="393"/>
      <c r="G118" s="393"/>
      <c r="H118" s="394"/>
      <c r="I118" s="393"/>
      <c r="J118" s="394"/>
      <c r="K118" s="395"/>
      <c r="L118" s="468"/>
      <c r="N118" s="449"/>
      <c r="O118" s="129"/>
      <c r="Q118" s="59"/>
      <c r="R118" s="59"/>
      <c r="S118" s="59"/>
      <c r="T118" s="59"/>
    </row>
    <row r="119" spans="2:20" ht="22.15" customHeight="1">
      <c r="B119" s="71"/>
      <c r="C119" s="563" t="s">
        <v>168</v>
      </c>
      <c r="D119" s="564"/>
      <c r="E119" s="282" t="s">
        <v>147</v>
      </c>
      <c r="F119" s="458"/>
      <c r="G119" s="459"/>
      <c r="H119" s="460"/>
      <c r="I119" s="459"/>
      <c r="J119" s="460"/>
      <c r="K119" s="464"/>
      <c r="L119" s="473"/>
      <c r="N119" s="449"/>
      <c r="O119" s="129"/>
      <c r="Q119" s="59"/>
      <c r="R119" s="59"/>
      <c r="S119" s="59"/>
      <c r="T119" s="59"/>
    </row>
    <row r="120" spans="2:20" ht="22.15" customHeight="1">
      <c r="B120" s="71"/>
      <c r="C120" s="563" t="s">
        <v>158</v>
      </c>
      <c r="D120" s="564"/>
      <c r="E120" s="72" t="s">
        <v>147</v>
      </c>
      <c r="F120" s="458"/>
      <c r="G120" s="459"/>
      <c r="H120" s="460"/>
      <c r="I120" s="459"/>
      <c r="J120" s="460"/>
      <c r="K120" s="464"/>
      <c r="L120" s="473"/>
      <c r="N120" s="449"/>
      <c r="O120" s="129"/>
      <c r="Q120" s="59"/>
      <c r="R120" s="59"/>
      <c r="S120" s="59"/>
      <c r="T120" s="59"/>
    </row>
    <row r="121" spans="2:20" ht="22.15" customHeight="1">
      <c r="B121" s="71"/>
      <c r="C121" s="569" t="s">
        <v>159</v>
      </c>
      <c r="D121" s="570"/>
      <c r="E121" s="72" t="s">
        <v>147</v>
      </c>
      <c r="F121" s="458"/>
      <c r="G121" s="459"/>
      <c r="H121" s="460"/>
      <c r="I121" s="459"/>
      <c r="J121" s="460"/>
      <c r="K121" s="464"/>
      <c r="L121" s="473"/>
      <c r="N121" s="449"/>
      <c r="O121" s="129"/>
      <c r="Q121" s="59"/>
      <c r="R121" s="59"/>
      <c r="S121" s="59"/>
      <c r="T121" s="59"/>
    </row>
    <row r="122" spans="2:20" ht="22.15" customHeight="1">
      <c r="B122" s="71"/>
      <c r="C122" s="571"/>
      <c r="D122" s="572"/>
      <c r="E122" s="282"/>
      <c r="F122" s="393"/>
      <c r="G122" s="393"/>
      <c r="H122" s="394"/>
      <c r="I122" s="393"/>
      <c r="J122" s="394"/>
      <c r="K122" s="395"/>
      <c r="L122" s="470"/>
      <c r="N122" s="449"/>
      <c r="O122" s="129"/>
      <c r="Q122" s="59"/>
      <c r="R122" s="59"/>
      <c r="S122" s="59"/>
      <c r="T122" s="59"/>
    </row>
    <row r="123" spans="2:20" ht="22.15" customHeight="1">
      <c r="B123" s="71"/>
      <c r="C123" s="563"/>
      <c r="D123" s="564"/>
      <c r="E123" s="72"/>
      <c r="F123" s="458"/>
      <c r="G123" s="459"/>
      <c r="H123" s="460"/>
      <c r="I123" s="459"/>
      <c r="J123" s="460"/>
      <c r="K123" s="464"/>
      <c r="L123" s="469"/>
      <c r="N123" s="449"/>
      <c r="O123" s="129"/>
      <c r="Q123" s="59"/>
      <c r="R123" s="59"/>
      <c r="S123" s="59"/>
      <c r="T123" s="59"/>
    </row>
    <row r="124" spans="2:20" ht="22.15" customHeight="1">
      <c r="B124" s="71"/>
      <c r="C124" s="563"/>
      <c r="D124" s="564"/>
      <c r="E124" s="72"/>
      <c r="F124" s="458"/>
      <c r="G124" s="459"/>
      <c r="H124" s="460"/>
      <c r="I124" s="459"/>
      <c r="J124" s="460"/>
      <c r="K124" s="464"/>
      <c r="L124" s="469"/>
      <c r="N124" s="449"/>
      <c r="O124" s="129"/>
      <c r="Q124" s="59"/>
      <c r="R124" s="59"/>
      <c r="S124" s="59"/>
      <c r="T124" s="59"/>
    </row>
    <row r="125" spans="2:20" ht="22.15" customHeight="1">
      <c r="B125" s="71"/>
      <c r="C125" s="563" t="s">
        <v>161</v>
      </c>
      <c r="D125" s="564"/>
      <c r="E125" s="72" t="s">
        <v>160</v>
      </c>
      <c r="F125" s="458"/>
      <c r="G125" s="459"/>
      <c r="H125" s="460"/>
      <c r="I125" s="459"/>
      <c r="J125" s="460"/>
      <c r="K125" s="464"/>
      <c r="L125" s="473"/>
      <c r="N125" s="449"/>
      <c r="O125" s="129"/>
      <c r="Q125" s="59"/>
      <c r="R125" s="59"/>
      <c r="S125" s="59"/>
      <c r="T125" s="59"/>
    </row>
    <row r="126" spans="2:20" ht="22.15" customHeight="1">
      <c r="B126" s="71"/>
      <c r="C126" s="563" t="s">
        <v>162</v>
      </c>
      <c r="D126" s="564"/>
      <c r="E126" s="72" t="s">
        <v>160</v>
      </c>
      <c r="F126" s="458"/>
      <c r="G126" s="459"/>
      <c r="H126" s="460"/>
      <c r="I126" s="459"/>
      <c r="J126" s="460"/>
      <c r="K126" s="464"/>
      <c r="L126" s="473"/>
      <c r="N126" s="449"/>
      <c r="O126" s="129"/>
      <c r="Q126" s="59"/>
      <c r="R126" s="59"/>
      <c r="S126" s="59"/>
      <c r="T126" s="59"/>
    </row>
    <row r="127" spans="2:20" ht="22.15" customHeight="1">
      <c r="B127" s="71"/>
      <c r="C127" s="565" t="s">
        <v>163</v>
      </c>
      <c r="D127" s="566"/>
      <c r="E127" s="72" t="s">
        <v>160</v>
      </c>
      <c r="F127" s="458"/>
      <c r="G127" s="459"/>
      <c r="H127" s="460"/>
      <c r="I127" s="459"/>
      <c r="J127" s="460"/>
      <c r="K127" s="464"/>
      <c r="L127" s="473"/>
      <c r="N127" s="449"/>
      <c r="O127" s="129"/>
      <c r="Q127" s="59"/>
      <c r="R127" s="59"/>
      <c r="S127" s="59"/>
      <c r="T127" s="59"/>
    </row>
    <row r="128" spans="2:20" ht="22.15" customHeight="1">
      <c r="B128" s="71"/>
      <c r="C128" s="567" t="s">
        <v>21</v>
      </c>
      <c r="D128" s="568"/>
      <c r="E128" s="471"/>
      <c r="F128" s="111"/>
      <c r="G128" s="111"/>
      <c r="H128" s="111"/>
      <c r="I128" s="111"/>
      <c r="J128" s="111"/>
      <c r="K128" s="111"/>
      <c r="L128" s="468"/>
      <c r="N128" s="449"/>
      <c r="O128" s="129"/>
      <c r="Q128" s="59"/>
      <c r="R128" s="59"/>
      <c r="S128" s="59"/>
      <c r="T128" s="59"/>
    </row>
    <row r="129" spans="2:20" ht="22.15" customHeight="1">
      <c r="B129" s="71"/>
      <c r="C129" s="577" t="s">
        <v>119</v>
      </c>
      <c r="D129" s="578"/>
      <c r="E129" s="431"/>
      <c r="F129" s="283"/>
      <c r="G129" s="427"/>
      <c r="H129" s="427"/>
      <c r="I129" s="433"/>
      <c r="J129" s="287"/>
      <c r="K129" s="434"/>
      <c r="L129" s="435"/>
      <c r="N129" s="436"/>
      <c r="O129" s="129"/>
      <c r="Q129" s="59"/>
      <c r="R129" s="59"/>
      <c r="S129" s="59"/>
      <c r="T129" s="59"/>
    </row>
    <row r="130" spans="2:20" ht="22.15" customHeight="1">
      <c r="B130" s="71"/>
      <c r="C130" s="575" t="s">
        <v>137</v>
      </c>
      <c r="D130" s="576"/>
      <c r="E130" s="72"/>
      <c r="F130" s="458"/>
      <c r="G130" s="459"/>
      <c r="H130" s="460"/>
      <c r="I130" s="459"/>
      <c r="J130" s="460"/>
      <c r="K130" s="461"/>
      <c r="L130" s="435"/>
      <c r="N130" s="436"/>
      <c r="O130" s="129"/>
      <c r="Q130" s="59"/>
      <c r="R130" s="59"/>
      <c r="S130" s="59"/>
      <c r="T130" s="59"/>
    </row>
    <row r="131" spans="2:20" ht="22.15" customHeight="1">
      <c r="B131" s="71"/>
      <c r="C131" s="557" t="s">
        <v>174</v>
      </c>
      <c r="D131" s="558"/>
      <c r="E131" s="72" t="s">
        <v>147</v>
      </c>
      <c r="F131" s="458"/>
      <c r="G131" s="459"/>
      <c r="H131" s="460"/>
      <c r="I131" s="459"/>
      <c r="J131" s="460"/>
      <c r="K131" s="461"/>
      <c r="L131" s="473"/>
      <c r="N131" s="436"/>
      <c r="O131" s="129"/>
      <c r="Q131" s="59"/>
      <c r="R131" s="59"/>
      <c r="S131" s="59"/>
      <c r="T131" s="59"/>
    </row>
    <row r="132" spans="2:20" ht="22.15" customHeight="1">
      <c r="B132" s="71"/>
      <c r="C132" s="585" t="s">
        <v>175</v>
      </c>
      <c r="D132" s="586"/>
      <c r="E132" s="72" t="s">
        <v>133</v>
      </c>
      <c r="F132" s="458"/>
      <c r="G132" s="459"/>
      <c r="H132" s="460"/>
      <c r="I132" s="459"/>
      <c r="J132" s="460"/>
      <c r="K132" s="461"/>
      <c r="L132" s="473"/>
      <c r="N132" s="436"/>
      <c r="O132" s="129"/>
      <c r="Q132" s="59"/>
      <c r="R132" s="59"/>
      <c r="S132" s="59"/>
      <c r="T132" s="59"/>
    </row>
    <row r="133" spans="2:20" ht="22.15" customHeight="1">
      <c r="B133" s="71"/>
      <c r="C133" s="620" t="s">
        <v>129</v>
      </c>
      <c r="D133" s="621"/>
      <c r="E133" s="72" t="s">
        <v>133</v>
      </c>
      <c r="F133" s="458"/>
      <c r="G133" s="459"/>
      <c r="H133" s="460"/>
      <c r="I133" s="459"/>
      <c r="J133" s="460"/>
      <c r="K133" s="461"/>
      <c r="L133" s="473"/>
      <c r="N133" s="436"/>
      <c r="O133" s="129"/>
      <c r="Q133" s="59"/>
      <c r="R133" s="59"/>
      <c r="S133" s="59"/>
      <c r="T133" s="59"/>
    </row>
    <row r="134" spans="2:20" ht="22.15" customHeight="1">
      <c r="B134" s="71"/>
      <c r="C134" s="463" t="s">
        <v>164</v>
      </c>
      <c r="D134" s="438"/>
      <c r="E134" s="72" t="s">
        <v>133</v>
      </c>
      <c r="F134" s="458"/>
      <c r="G134" s="459"/>
      <c r="H134" s="460"/>
      <c r="I134" s="459"/>
      <c r="J134" s="460"/>
      <c r="K134" s="461"/>
      <c r="L134" s="473"/>
      <c r="N134" s="436"/>
      <c r="O134" s="129"/>
      <c r="Q134" s="59"/>
      <c r="R134" s="59"/>
      <c r="S134" s="59"/>
      <c r="T134" s="59"/>
    </row>
    <row r="135" spans="2:20" ht="22.15" customHeight="1">
      <c r="B135" s="71"/>
      <c r="C135" s="437" t="s">
        <v>138</v>
      </c>
      <c r="D135" s="438"/>
      <c r="E135" s="72" t="s">
        <v>12</v>
      </c>
      <c r="F135" s="458"/>
      <c r="G135" s="459"/>
      <c r="H135" s="460"/>
      <c r="I135" s="459"/>
      <c r="J135" s="460"/>
      <c r="K135" s="461"/>
      <c r="L135" s="473"/>
      <c r="N135" s="436"/>
      <c r="O135" s="129"/>
      <c r="Q135" s="59"/>
      <c r="R135" s="59"/>
      <c r="S135" s="59"/>
      <c r="T135" s="59"/>
    </row>
    <row r="136" spans="2:20" ht="22.15" customHeight="1">
      <c r="B136" s="71"/>
      <c r="C136" s="437" t="s">
        <v>135</v>
      </c>
      <c r="D136" s="438"/>
      <c r="E136" s="72" t="s">
        <v>12</v>
      </c>
      <c r="F136" s="458"/>
      <c r="G136" s="459"/>
      <c r="H136" s="460"/>
      <c r="I136" s="459"/>
      <c r="J136" s="460"/>
      <c r="K136" s="461"/>
      <c r="L136" s="473"/>
      <c r="N136" s="436"/>
      <c r="O136" s="129"/>
      <c r="Q136" s="59"/>
      <c r="R136" s="59"/>
      <c r="S136" s="59"/>
      <c r="T136" s="59"/>
    </row>
    <row r="137" spans="2:20" ht="22.15" customHeight="1">
      <c r="B137" s="71"/>
      <c r="C137" s="437" t="s">
        <v>136</v>
      </c>
      <c r="D137" s="438"/>
      <c r="E137" s="72" t="s">
        <v>132</v>
      </c>
      <c r="F137" s="458"/>
      <c r="G137" s="459"/>
      <c r="H137" s="460"/>
      <c r="I137" s="459"/>
      <c r="J137" s="460"/>
      <c r="K137" s="461"/>
      <c r="L137" s="473"/>
      <c r="N137" s="436"/>
      <c r="O137" s="129"/>
      <c r="Q137" s="59"/>
      <c r="R137" s="59"/>
      <c r="S137" s="59"/>
      <c r="T137" s="59"/>
    </row>
    <row r="138" spans="2:20" ht="22.15" customHeight="1">
      <c r="B138" s="71"/>
      <c r="C138" s="573"/>
      <c r="D138" s="574"/>
      <c r="E138" s="72"/>
      <c r="F138" s="458"/>
      <c r="G138" s="459"/>
      <c r="H138" s="460"/>
      <c r="I138" s="459"/>
      <c r="J138" s="460"/>
      <c r="K138" s="461"/>
      <c r="L138" s="435"/>
      <c r="N138" s="436"/>
      <c r="O138" s="129"/>
      <c r="Q138" s="59"/>
      <c r="R138" s="59"/>
      <c r="S138" s="59"/>
      <c r="T138" s="59"/>
    </row>
    <row r="139" spans="2:20" ht="22.15" customHeight="1">
      <c r="B139" s="71"/>
      <c r="C139" s="575" t="s">
        <v>139</v>
      </c>
      <c r="D139" s="576"/>
      <c r="E139" s="72"/>
      <c r="F139" s="383"/>
      <c r="G139" s="459"/>
      <c r="H139" s="460"/>
      <c r="I139" s="459"/>
      <c r="J139" s="460"/>
      <c r="K139" s="461"/>
      <c r="L139" s="435"/>
      <c r="N139" s="436"/>
      <c r="O139" s="129"/>
      <c r="Q139" s="59"/>
      <c r="R139" s="59"/>
      <c r="S139" s="59"/>
      <c r="T139" s="59"/>
    </row>
    <row r="140" spans="2:20" ht="22.15" customHeight="1">
      <c r="B140" s="71"/>
      <c r="C140" s="557" t="s">
        <v>140</v>
      </c>
      <c r="D140" s="558"/>
      <c r="E140" s="72" t="s">
        <v>12</v>
      </c>
      <c r="F140" s="458"/>
      <c r="G140" s="459"/>
      <c r="H140" s="460"/>
      <c r="I140" s="459"/>
      <c r="J140" s="460"/>
      <c r="K140" s="461"/>
      <c r="L140" s="473"/>
      <c r="N140" s="436"/>
      <c r="O140" s="129"/>
      <c r="Q140" s="59"/>
      <c r="R140" s="59"/>
      <c r="S140" s="59"/>
      <c r="T140" s="59"/>
    </row>
    <row r="141" spans="2:20" ht="22.15" customHeight="1">
      <c r="B141" s="71"/>
      <c r="C141" s="585" t="s">
        <v>175</v>
      </c>
      <c r="D141" s="586"/>
      <c r="E141" s="72" t="s">
        <v>133</v>
      </c>
      <c r="F141" s="458"/>
      <c r="G141" s="459"/>
      <c r="H141" s="460"/>
      <c r="I141" s="459"/>
      <c r="J141" s="460"/>
      <c r="K141" s="461"/>
      <c r="L141" s="473"/>
      <c r="N141" s="436"/>
      <c r="O141" s="129"/>
      <c r="Q141" s="59"/>
      <c r="R141" s="59"/>
      <c r="S141" s="59"/>
      <c r="T141" s="59"/>
    </row>
    <row r="142" spans="2:20" ht="22.15" customHeight="1">
      <c r="B142" s="71"/>
      <c r="C142" s="620" t="s">
        <v>129</v>
      </c>
      <c r="D142" s="621"/>
      <c r="E142" s="72" t="s">
        <v>133</v>
      </c>
      <c r="F142" s="458"/>
      <c r="G142" s="459"/>
      <c r="H142" s="460"/>
      <c r="I142" s="459"/>
      <c r="J142" s="460"/>
      <c r="K142" s="461"/>
      <c r="L142" s="473"/>
      <c r="N142" s="436"/>
      <c r="O142" s="129"/>
      <c r="Q142" s="59"/>
      <c r="R142" s="59"/>
      <c r="S142" s="59"/>
      <c r="T142" s="59"/>
    </row>
    <row r="143" spans="2:20" ht="22.15" customHeight="1">
      <c r="B143" s="71"/>
      <c r="C143" s="463" t="s">
        <v>164</v>
      </c>
      <c r="D143" s="438"/>
      <c r="E143" s="72" t="s">
        <v>133</v>
      </c>
      <c r="F143" s="458"/>
      <c r="G143" s="459"/>
      <c r="H143" s="460"/>
      <c r="I143" s="459"/>
      <c r="J143" s="460"/>
      <c r="K143" s="461"/>
      <c r="L143" s="473"/>
      <c r="N143" s="436"/>
      <c r="O143" s="129"/>
      <c r="Q143" s="59"/>
      <c r="R143" s="59"/>
      <c r="S143" s="59"/>
      <c r="T143" s="59"/>
    </row>
    <row r="144" spans="2:20" ht="22.15" customHeight="1">
      <c r="B144" s="71"/>
      <c r="C144" s="437" t="s">
        <v>138</v>
      </c>
      <c r="D144" s="438"/>
      <c r="E144" s="72" t="s">
        <v>12</v>
      </c>
      <c r="F144" s="458"/>
      <c r="G144" s="459"/>
      <c r="H144" s="460"/>
      <c r="I144" s="459"/>
      <c r="J144" s="460"/>
      <c r="K144" s="461"/>
      <c r="L144" s="473"/>
      <c r="N144" s="436"/>
      <c r="O144" s="129"/>
      <c r="Q144" s="59"/>
      <c r="R144" s="59"/>
      <c r="S144" s="59"/>
      <c r="T144" s="59"/>
    </row>
    <row r="145" spans="2:20" ht="22.15" customHeight="1">
      <c r="B145" s="71"/>
      <c r="C145" s="437" t="s">
        <v>135</v>
      </c>
      <c r="D145" s="438"/>
      <c r="E145" s="72" t="s">
        <v>12</v>
      </c>
      <c r="F145" s="458"/>
      <c r="G145" s="459"/>
      <c r="H145" s="460"/>
      <c r="I145" s="459"/>
      <c r="J145" s="460"/>
      <c r="K145" s="461"/>
      <c r="L145" s="473"/>
      <c r="N145" s="436"/>
      <c r="O145" s="129"/>
      <c r="Q145" s="59"/>
      <c r="R145" s="59"/>
      <c r="S145" s="59"/>
      <c r="T145" s="59"/>
    </row>
    <row r="146" spans="2:20" ht="22.15" customHeight="1">
      <c r="B146" s="71"/>
      <c r="C146" s="437" t="s">
        <v>136</v>
      </c>
      <c r="D146" s="438"/>
      <c r="E146" s="72" t="s">
        <v>132</v>
      </c>
      <c r="F146" s="458"/>
      <c r="G146" s="459"/>
      <c r="H146" s="460"/>
      <c r="I146" s="459"/>
      <c r="J146" s="460"/>
      <c r="K146" s="461"/>
      <c r="L146" s="473"/>
      <c r="N146" s="436"/>
      <c r="O146" s="129"/>
      <c r="Q146" s="59"/>
      <c r="R146" s="59"/>
      <c r="S146" s="59"/>
      <c r="T146" s="59"/>
    </row>
    <row r="147" spans="2:20" ht="22.15" customHeight="1">
      <c r="B147" s="71"/>
      <c r="C147" s="579" t="s">
        <v>21</v>
      </c>
      <c r="D147" s="580"/>
      <c r="E147" s="454"/>
      <c r="F147" s="410"/>
      <c r="G147" s="410"/>
      <c r="H147" s="455"/>
      <c r="I147" s="456"/>
      <c r="J147" s="455"/>
      <c r="K147" s="462"/>
      <c r="L147" s="435"/>
      <c r="N147" s="436"/>
      <c r="O147" s="129"/>
      <c r="Q147" s="59"/>
      <c r="R147" s="59"/>
      <c r="S147" s="59"/>
      <c r="T147" s="59"/>
    </row>
    <row r="148" spans="2:20" ht="22.15" customHeight="1">
      <c r="B148" s="71"/>
      <c r="C148" s="577" t="s">
        <v>120</v>
      </c>
      <c r="D148" s="578"/>
      <c r="E148" s="396"/>
      <c r="F148" s="392"/>
      <c r="G148" s="393"/>
      <c r="H148" s="394"/>
      <c r="I148" s="393"/>
      <c r="J148" s="394"/>
      <c r="K148" s="395"/>
      <c r="L148" s="422"/>
      <c r="N148" s="327"/>
      <c r="O148" s="129"/>
      <c r="Q148" s="59"/>
      <c r="R148" s="59"/>
      <c r="S148" s="59"/>
      <c r="T148" s="59"/>
    </row>
    <row r="149" spans="2:20" ht="22.15" customHeight="1">
      <c r="B149" s="71"/>
      <c r="C149" s="555" t="s">
        <v>124</v>
      </c>
      <c r="D149" s="556"/>
      <c r="E149" s="439" t="s">
        <v>121</v>
      </c>
      <c r="F149" s="440"/>
      <c r="G149" s="361"/>
      <c r="H149" s="361"/>
      <c r="I149" s="441"/>
      <c r="J149" s="361"/>
      <c r="K149" s="361"/>
      <c r="L149" s="476"/>
      <c r="N149" s="327"/>
      <c r="O149" s="129"/>
      <c r="Q149" s="59"/>
      <c r="R149" s="59"/>
      <c r="S149" s="59"/>
      <c r="T149" s="59"/>
    </row>
    <row r="150" spans="2:20" ht="22.15" customHeight="1">
      <c r="B150" s="71"/>
      <c r="C150" s="581" t="s">
        <v>125</v>
      </c>
      <c r="D150" s="582"/>
      <c r="E150" s="439" t="s">
        <v>122</v>
      </c>
      <c r="F150" s="440"/>
      <c r="G150" s="441"/>
      <c r="H150" s="361"/>
      <c r="I150" s="441"/>
      <c r="J150" s="361"/>
      <c r="K150" s="361"/>
      <c r="L150" s="477"/>
      <c r="N150" s="327"/>
      <c r="O150" s="129"/>
      <c r="Q150" s="59"/>
      <c r="R150" s="59"/>
      <c r="S150" s="59"/>
      <c r="T150" s="59"/>
    </row>
    <row r="151" spans="2:20" ht="22.15" customHeight="1">
      <c r="B151" s="71"/>
      <c r="C151" s="555" t="s">
        <v>167</v>
      </c>
      <c r="D151" s="556"/>
      <c r="E151" s="439" t="s">
        <v>123</v>
      </c>
      <c r="F151" s="440"/>
      <c r="G151" s="361"/>
      <c r="H151" s="361"/>
      <c r="I151" s="441"/>
      <c r="J151" s="361"/>
      <c r="K151" s="361"/>
      <c r="L151" s="477"/>
      <c r="N151" s="328"/>
      <c r="O151" s="129"/>
      <c r="Q151" s="59"/>
      <c r="R151" s="59"/>
      <c r="S151" s="59"/>
      <c r="T151" s="59"/>
    </row>
    <row r="152" spans="2:20" ht="22.15" customHeight="1">
      <c r="B152" s="71"/>
      <c r="C152" s="557" t="s">
        <v>181</v>
      </c>
      <c r="D152" s="558"/>
      <c r="E152" s="442" t="s">
        <v>126</v>
      </c>
      <c r="F152" s="440"/>
      <c r="G152" s="118"/>
      <c r="H152" s="110"/>
      <c r="I152" s="443"/>
      <c r="J152" s="110"/>
      <c r="K152" s="123"/>
      <c r="L152" s="477"/>
      <c r="N152" s="328"/>
      <c r="O152" s="129"/>
      <c r="Q152" s="59"/>
      <c r="R152" s="59"/>
      <c r="S152" s="59"/>
      <c r="T152" s="59"/>
    </row>
    <row r="153" spans="2:20" ht="22.15" customHeight="1">
      <c r="B153" s="71"/>
      <c r="C153" s="559"/>
      <c r="D153" s="560"/>
      <c r="E153" s="444"/>
      <c r="F153" s="110"/>
      <c r="G153" s="123"/>
      <c r="H153" s="110"/>
      <c r="I153" s="443"/>
      <c r="J153" s="110"/>
      <c r="K153" s="123"/>
      <c r="L153" s="422"/>
      <c r="N153" s="328"/>
      <c r="O153" s="129"/>
      <c r="Q153" s="59"/>
      <c r="R153" s="59"/>
      <c r="S153" s="59"/>
      <c r="T153" s="59"/>
    </row>
    <row r="154" spans="2:20" ht="22.15" customHeight="1">
      <c r="B154" s="71"/>
      <c r="C154" s="561" t="s">
        <v>21</v>
      </c>
      <c r="D154" s="562"/>
      <c r="E154" s="282"/>
      <c r="F154" s="76"/>
      <c r="G154" s="393"/>
      <c r="H154" s="445"/>
      <c r="I154" s="446"/>
      <c r="J154" s="445"/>
      <c r="K154" s="412"/>
      <c r="L154" s="422"/>
      <c r="N154" s="328"/>
      <c r="O154" s="129"/>
      <c r="Q154" s="59"/>
      <c r="R154" s="59"/>
      <c r="S154" s="59"/>
      <c r="T154" s="59"/>
    </row>
  </sheetData>
  <mergeCells count="123">
    <mergeCell ref="C133:D133"/>
    <mergeCell ref="C89:D89"/>
    <mergeCell ref="C97:D97"/>
    <mergeCell ref="C96:D96"/>
    <mergeCell ref="C93:D93"/>
    <mergeCell ref="C88:D88"/>
    <mergeCell ref="C109:D109"/>
    <mergeCell ref="C119:D119"/>
    <mergeCell ref="C120:D120"/>
    <mergeCell ref="C101:D101"/>
    <mergeCell ref="F8:F9"/>
    <mergeCell ref="L8:L9"/>
    <mergeCell ref="B8:B9"/>
    <mergeCell ref="C38:D38"/>
    <mergeCell ref="C39:D39"/>
    <mergeCell ref="C40:D40"/>
    <mergeCell ref="C46:D46"/>
    <mergeCell ref="C16:D16"/>
    <mergeCell ref="C17:D17"/>
    <mergeCell ref="C29:D29"/>
    <mergeCell ref="C30:D30"/>
    <mergeCell ref="C41:D41"/>
    <mergeCell ref="C36:D36"/>
    <mergeCell ref="C13:D13"/>
    <mergeCell ref="C27:D27"/>
    <mergeCell ref="C28:D28"/>
    <mergeCell ref="C12:D12"/>
    <mergeCell ref="C32:D32"/>
    <mergeCell ref="C31:D31"/>
    <mergeCell ref="C33:D33"/>
    <mergeCell ref="C34:D34"/>
    <mergeCell ref="C35:D35"/>
    <mergeCell ref="C26:D26"/>
    <mergeCell ref="B1:L1"/>
    <mergeCell ref="B2:L2"/>
    <mergeCell ref="B4:L4"/>
    <mergeCell ref="B5:L5"/>
    <mergeCell ref="C44:D44"/>
    <mergeCell ref="B3:L3"/>
    <mergeCell ref="C10:D10"/>
    <mergeCell ref="C42:D42"/>
    <mergeCell ref="C19:D19"/>
    <mergeCell ref="C20:D20"/>
    <mergeCell ref="C21:D21"/>
    <mergeCell ref="C22:D22"/>
    <mergeCell ref="C23:D23"/>
    <mergeCell ref="C14:D14"/>
    <mergeCell ref="C18:D18"/>
    <mergeCell ref="C15:D15"/>
    <mergeCell ref="B6:L6"/>
    <mergeCell ref="B7:L7"/>
    <mergeCell ref="C8:D9"/>
    <mergeCell ref="E8:E9"/>
    <mergeCell ref="C37:D37"/>
    <mergeCell ref="C24:D24"/>
    <mergeCell ref="C25:D25"/>
    <mergeCell ref="C11:D11"/>
    <mergeCell ref="C50:D50"/>
    <mergeCell ref="C51:D51"/>
    <mergeCell ref="C78:D78"/>
    <mergeCell ref="C70:D70"/>
    <mergeCell ref="C43:D43"/>
    <mergeCell ref="C75:D75"/>
    <mergeCell ref="C45:D45"/>
    <mergeCell ref="C47:D47"/>
    <mergeCell ref="C48:D48"/>
    <mergeCell ref="C76:D76"/>
    <mergeCell ref="C77:D77"/>
    <mergeCell ref="C68:D68"/>
    <mergeCell ref="C69:D69"/>
    <mergeCell ref="C72:D72"/>
    <mergeCell ref="C73:D73"/>
    <mergeCell ref="C74:D74"/>
    <mergeCell ref="C71:D71"/>
    <mergeCell ref="C49:D49"/>
    <mergeCell ref="C79:D79"/>
    <mergeCell ref="C81:D81"/>
    <mergeCell ref="C132:D132"/>
    <mergeCell ref="C110:D110"/>
    <mergeCell ref="C111:D111"/>
    <mergeCell ref="C112:D112"/>
    <mergeCell ref="C113:D113"/>
    <mergeCell ref="C114:D114"/>
    <mergeCell ref="C115:D115"/>
    <mergeCell ref="C116:D116"/>
    <mergeCell ref="C118:D118"/>
    <mergeCell ref="C102:D102"/>
    <mergeCell ref="C80:D80"/>
    <mergeCell ref="C85:D85"/>
    <mergeCell ref="C86:D86"/>
    <mergeCell ref="C87:D87"/>
    <mergeCell ref="C82:D82"/>
    <mergeCell ref="C83:D83"/>
    <mergeCell ref="C84:D84"/>
    <mergeCell ref="C98:D98"/>
    <mergeCell ref="C99:D99"/>
    <mergeCell ref="C90:D90"/>
    <mergeCell ref="C91:D91"/>
    <mergeCell ref="C92:D92"/>
    <mergeCell ref="C151:D151"/>
    <mergeCell ref="C152:D152"/>
    <mergeCell ref="C153:D153"/>
    <mergeCell ref="C154:D154"/>
    <mergeCell ref="C126:D126"/>
    <mergeCell ref="C127:D127"/>
    <mergeCell ref="C128:D128"/>
    <mergeCell ref="C121:D121"/>
    <mergeCell ref="C122:D122"/>
    <mergeCell ref="C123:D123"/>
    <mergeCell ref="C124:D124"/>
    <mergeCell ref="C125:D125"/>
    <mergeCell ref="C131:D131"/>
    <mergeCell ref="C138:D138"/>
    <mergeCell ref="C139:D139"/>
    <mergeCell ref="C140:D140"/>
    <mergeCell ref="C129:D129"/>
    <mergeCell ref="C147:D147"/>
    <mergeCell ref="C148:D148"/>
    <mergeCell ref="C150:D150"/>
    <mergeCell ref="C149:D149"/>
    <mergeCell ref="C130:D130"/>
    <mergeCell ref="C142:D142"/>
    <mergeCell ref="C141:D141"/>
  </mergeCells>
  <phoneticPr fontId="41" type="noConversion"/>
  <pageMargins left="0.31496062992125984" right="0.33" top="0.74803149606299213" bottom="0.74803149606299213" header="0.31496062992125984" footer="0.31496062992125984"/>
  <pageSetup scale="63" orientation="portrait" horizontalDpi="4294967293" verticalDpi="4294967293" r:id="rId1"/>
  <headerFooter>
    <oddHeader>&amp;R&amp;"Angsana New,ธรรมดา"&amp;14แบบปร.4(ก)แผ่น &amp;P/&amp;N</oddHeader>
  </headerFooter>
  <rowBreaks count="4" manualBreakCount="4">
    <brk id="42" min="1" max="11" man="1"/>
    <brk id="77" min="1" max="11" man="1"/>
    <brk id="117" min="1" max="11" man="1"/>
    <brk id="138" min="1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01080"/>
  </sheetPr>
  <dimension ref="A1:X275"/>
  <sheetViews>
    <sheetView view="pageBreakPreview" topLeftCell="B193" zoomScaleSheetLayoutView="100" workbookViewId="0">
      <selection activeCell="N213" sqref="N213:O213"/>
    </sheetView>
  </sheetViews>
  <sheetFormatPr defaultRowHeight="18.75"/>
  <cols>
    <col min="1" max="1" width="6.83203125" style="59" hidden="1" customWidth="1"/>
    <col min="2" max="2" width="5.83203125" style="57" customWidth="1"/>
    <col min="3" max="3" width="5.5" style="129" customWidth="1"/>
    <col min="4" max="4" width="40.6640625" style="59" customWidth="1"/>
    <col min="5" max="5" width="9" style="59" customWidth="1"/>
    <col min="6" max="6" width="6.1640625" style="59" customWidth="1"/>
    <col min="7" max="7" width="12.33203125" style="130" customWidth="1"/>
    <col min="8" max="8" width="14.6640625" style="130" customWidth="1"/>
    <col min="9" max="9" width="12" style="130" customWidth="1"/>
    <col min="10" max="10" width="13.1640625" style="99" customWidth="1"/>
    <col min="11" max="11" width="16.6640625" style="131" customWidth="1"/>
    <col min="12" max="12" width="10" style="99" customWidth="1"/>
    <col min="13" max="13" width="16.5" style="57" customWidth="1"/>
    <col min="14" max="14" width="18.1640625" style="58" customWidth="1"/>
    <col min="15" max="15" width="15.6640625" style="59" customWidth="1"/>
    <col min="16" max="16" width="12.33203125" style="59" customWidth="1"/>
    <col min="17" max="17" width="10.83203125" style="100" customWidth="1"/>
    <col min="18" max="18" width="10.6640625" style="100" customWidth="1"/>
    <col min="19" max="19" width="10.33203125" style="99" customWidth="1"/>
    <col min="20" max="20" width="14.6640625" style="100" customWidth="1"/>
    <col min="21" max="16384" width="9.33203125" style="59"/>
  </cols>
  <sheetData>
    <row r="1" spans="2:23" ht="35.25" customHeight="1">
      <c r="B1" s="595" t="s">
        <v>50</v>
      </c>
      <c r="C1" s="595"/>
      <c r="D1" s="595"/>
      <c r="E1" s="595"/>
      <c r="F1" s="595"/>
      <c r="G1" s="595"/>
      <c r="H1" s="595"/>
      <c r="I1" s="595"/>
      <c r="J1" s="595"/>
      <c r="K1" s="595"/>
      <c r="L1" s="595"/>
      <c r="Q1" s="59"/>
      <c r="R1" s="59"/>
      <c r="S1" s="59"/>
      <c r="T1" s="59"/>
    </row>
    <row r="2" spans="2:23" ht="22.5" customHeight="1">
      <c r="B2" s="596" t="str">
        <f>ปร5!A3</f>
        <v>ชื่อโครงการ/โครงการปรับปรุงอาคารและบริเวณโดยรอบ อาคารหอประชุมใหญ่</v>
      </c>
      <c r="C2" s="596"/>
      <c r="D2" s="596"/>
      <c r="E2" s="596"/>
      <c r="F2" s="596"/>
      <c r="G2" s="596"/>
      <c r="H2" s="596"/>
      <c r="I2" s="596"/>
      <c r="J2" s="596"/>
      <c r="K2" s="596"/>
      <c r="L2" s="596"/>
      <c r="N2" s="280"/>
      <c r="O2" s="281"/>
      <c r="P2" s="281"/>
      <c r="Q2" s="281"/>
      <c r="R2" s="281"/>
      <c r="S2" s="281"/>
      <c r="T2" s="281"/>
      <c r="U2" s="281"/>
      <c r="V2" s="281"/>
      <c r="W2" s="281"/>
    </row>
    <row r="3" spans="2:23">
      <c r="B3" s="596" t="s">
        <v>101</v>
      </c>
      <c r="C3" s="596"/>
      <c r="D3" s="596"/>
      <c r="E3" s="596"/>
      <c r="F3" s="596"/>
      <c r="G3" s="596"/>
      <c r="H3" s="596"/>
      <c r="I3" s="596"/>
      <c r="J3" s="596"/>
      <c r="K3" s="596"/>
      <c r="L3" s="596"/>
      <c r="M3" s="60"/>
      <c r="N3" s="61"/>
      <c r="O3" s="61"/>
      <c r="P3" s="61"/>
      <c r="Q3" s="61"/>
      <c r="R3" s="61"/>
      <c r="S3" s="61"/>
      <c r="T3" s="61"/>
      <c r="U3" s="61"/>
      <c r="V3" s="61"/>
      <c r="W3" s="61"/>
    </row>
    <row r="4" spans="2:23">
      <c r="B4" s="596" t="s">
        <v>96</v>
      </c>
      <c r="C4" s="596"/>
      <c r="D4" s="596"/>
      <c r="E4" s="596"/>
      <c r="F4" s="596"/>
      <c r="G4" s="596"/>
      <c r="H4" s="596"/>
      <c r="I4" s="596"/>
      <c r="J4" s="596"/>
      <c r="K4" s="596"/>
      <c r="L4" s="596"/>
      <c r="M4" s="60"/>
      <c r="N4" s="61"/>
      <c r="O4" s="61"/>
      <c r="P4" s="61"/>
      <c r="Q4" s="61"/>
      <c r="R4" s="61"/>
      <c r="S4" s="61"/>
      <c r="T4" s="61"/>
      <c r="U4" s="61"/>
      <c r="V4" s="61"/>
      <c r="W4" s="61"/>
    </row>
    <row r="5" spans="2:23">
      <c r="B5" s="596" t="str">
        <f>ปร5!A6</f>
        <v>คำนวณราคากลางโดย   งานอาคารสถานที่     เมื่อวันที่  9   เดือน มกราคม     พ.ศ.    2563</v>
      </c>
      <c r="C5" s="596"/>
      <c r="D5" s="596"/>
      <c r="E5" s="596"/>
      <c r="F5" s="596"/>
      <c r="G5" s="596"/>
      <c r="H5" s="596"/>
      <c r="I5" s="596"/>
      <c r="J5" s="596"/>
      <c r="K5" s="596"/>
      <c r="L5" s="596"/>
      <c r="M5" s="60"/>
      <c r="N5" s="61"/>
      <c r="O5" s="61"/>
      <c r="P5" s="61"/>
      <c r="Q5" s="61"/>
      <c r="R5" s="61"/>
      <c r="S5" s="61"/>
      <c r="T5" s="61"/>
      <c r="U5" s="61"/>
      <c r="V5" s="61"/>
      <c r="W5" s="61"/>
    </row>
    <row r="6" spans="2:23" ht="19.5" thickBot="1">
      <c r="B6" s="603" t="s">
        <v>55</v>
      </c>
      <c r="C6" s="604"/>
      <c r="D6" s="604"/>
      <c r="E6" s="604"/>
      <c r="F6" s="604"/>
      <c r="G6" s="604"/>
      <c r="H6" s="604"/>
      <c r="I6" s="604"/>
      <c r="J6" s="604"/>
      <c r="K6" s="604"/>
      <c r="L6" s="605" t="s">
        <v>55</v>
      </c>
      <c r="M6" s="60"/>
      <c r="N6" s="61"/>
      <c r="O6" s="61"/>
      <c r="P6" s="61"/>
      <c r="Q6" s="61"/>
      <c r="R6" s="61"/>
      <c r="S6" s="61"/>
      <c r="T6" s="61"/>
      <c r="U6" s="61"/>
      <c r="V6" s="61"/>
      <c r="W6" s="61"/>
    </row>
    <row r="7" spans="2:23" ht="22.15" customHeight="1" thickTop="1">
      <c r="B7" s="616" t="s">
        <v>13</v>
      </c>
      <c r="C7" s="626" t="s">
        <v>15</v>
      </c>
      <c r="D7" s="627"/>
      <c r="E7" s="616" t="s">
        <v>16</v>
      </c>
      <c r="F7" s="616" t="s">
        <v>17</v>
      </c>
      <c r="G7" s="53" t="s">
        <v>18</v>
      </c>
      <c r="H7" s="53"/>
      <c r="I7" s="54" t="s">
        <v>19</v>
      </c>
      <c r="J7" s="55"/>
      <c r="K7" s="56" t="s">
        <v>20</v>
      </c>
      <c r="L7" s="616" t="s">
        <v>14</v>
      </c>
      <c r="M7" s="60"/>
      <c r="N7" s="61"/>
      <c r="O7" s="61"/>
      <c r="P7" s="61"/>
      <c r="Q7" s="61"/>
      <c r="R7" s="61"/>
      <c r="S7" s="61"/>
      <c r="T7" s="61"/>
      <c r="U7" s="61"/>
      <c r="V7" s="61"/>
      <c r="W7" s="61"/>
    </row>
    <row r="8" spans="2:23" ht="22.15" customHeight="1">
      <c r="B8" s="617"/>
      <c r="C8" s="628"/>
      <c r="D8" s="629"/>
      <c r="E8" s="617"/>
      <c r="F8" s="617"/>
      <c r="G8" s="52" t="s">
        <v>51</v>
      </c>
      <c r="H8" s="52" t="s">
        <v>52</v>
      </c>
      <c r="I8" s="52" t="s">
        <v>51</v>
      </c>
      <c r="J8" s="52" t="s">
        <v>52</v>
      </c>
      <c r="K8" s="31" t="s">
        <v>53</v>
      </c>
      <c r="L8" s="617"/>
      <c r="Q8" s="59"/>
      <c r="R8" s="59"/>
      <c r="S8" s="59"/>
      <c r="T8" s="59"/>
    </row>
    <row r="9" spans="2:23" ht="22.15" customHeight="1">
      <c r="B9" s="32"/>
      <c r="C9" s="632" t="s">
        <v>88</v>
      </c>
      <c r="D9" s="633"/>
      <c r="E9" s="32"/>
      <c r="F9" s="33"/>
      <c r="G9" s="32"/>
      <c r="H9" s="32"/>
      <c r="I9" s="32"/>
      <c r="J9" s="32"/>
      <c r="K9" s="34"/>
      <c r="L9" s="34"/>
      <c r="Q9" s="59"/>
      <c r="R9" s="59"/>
      <c r="S9" s="59"/>
      <c r="T9" s="59"/>
    </row>
    <row r="10" spans="2:23" ht="22.15" customHeight="1">
      <c r="B10" s="35"/>
      <c r="C10" s="634" t="s">
        <v>67</v>
      </c>
      <c r="D10" s="635"/>
      <c r="E10" s="36"/>
      <c r="F10" s="37"/>
      <c r="G10" s="38"/>
      <c r="H10" s="36"/>
      <c r="I10" s="39"/>
      <c r="J10" s="39"/>
      <c r="K10" s="40"/>
      <c r="L10" s="40"/>
      <c r="Q10" s="59"/>
      <c r="R10" s="59"/>
      <c r="S10" s="59"/>
      <c r="T10" s="59"/>
    </row>
    <row r="11" spans="2:23" ht="22.15" customHeight="1">
      <c r="B11" s="35">
        <v>1</v>
      </c>
      <c r="C11" s="636" t="s">
        <v>94</v>
      </c>
      <c r="D11" s="637"/>
      <c r="E11" s="41" t="s">
        <v>21</v>
      </c>
      <c r="F11" s="37"/>
      <c r="G11" s="42"/>
      <c r="H11" s="36"/>
      <c r="I11" s="39"/>
      <c r="J11" s="39"/>
      <c r="K11" s="43"/>
      <c r="L11" s="44"/>
      <c r="Q11" s="59"/>
      <c r="R11" s="59"/>
      <c r="S11" s="59"/>
      <c r="T11" s="59"/>
    </row>
    <row r="12" spans="2:23" ht="22.15" customHeight="1">
      <c r="B12" s="35">
        <v>2</v>
      </c>
      <c r="C12" s="636" t="s">
        <v>68</v>
      </c>
      <c r="D12" s="637"/>
      <c r="E12" s="41" t="s">
        <v>21</v>
      </c>
      <c r="F12" s="45"/>
      <c r="G12" s="42"/>
      <c r="H12" s="41"/>
      <c r="I12" s="39"/>
      <c r="J12" s="39"/>
      <c r="K12" s="46"/>
      <c r="L12" s="47"/>
      <c r="Q12" s="59"/>
      <c r="R12" s="59"/>
      <c r="S12" s="59"/>
      <c r="T12" s="59"/>
    </row>
    <row r="13" spans="2:23" ht="22.15" customHeight="1">
      <c r="B13" s="35">
        <v>3</v>
      </c>
      <c r="C13" s="636" t="s">
        <v>69</v>
      </c>
      <c r="D13" s="637"/>
      <c r="E13" s="48" t="s">
        <v>21</v>
      </c>
      <c r="F13" s="49"/>
      <c r="G13" s="42"/>
      <c r="H13" s="41"/>
      <c r="I13" s="39"/>
      <c r="J13" s="39"/>
      <c r="K13" s="46"/>
      <c r="L13" s="50"/>
      <c r="Q13" s="59"/>
      <c r="R13" s="59"/>
      <c r="S13" s="59"/>
      <c r="T13" s="59"/>
    </row>
    <row r="14" spans="2:23" ht="22.15" customHeight="1">
      <c r="B14" s="41">
        <v>4</v>
      </c>
      <c r="C14" s="636" t="s">
        <v>98</v>
      </c>
      <c r="D14" s="637"/>
      <c r="E14" s="48" t="s">
        <v>21</v>
      </c>
      <c r="F14" s="37"/>
      <c r="G14" s="39"/>
      <c r="H14" s="39"/>
      <c r="I14" s="39"/>
      <c r="J14" s="39"/>
      <c r="K14" s="46"/>
      <c r="L14" s="44"/>
      <c r="Q14" s="59"/>
      <c r="R14" s="59"/>
      <c r="S14" s="59"/>
      <c r="T14" s="59"/>
    </row>
    <row r="15" spans="2:23" ht="22.15" customHeight="1">
      <c r="B15" s="41"/>
      <c r="C15" s="630"/>
      <c r="D15" s="631"/>
      <c r="E15" s="39"/>
      <c r="F15" s="37"/>
      <c r="G15" s="39"/>
      <c r="H15" s="39"/>
      <c r="I15" s="39"/>
      <c r="J15" s="39"/>
      <c r="K15" s="51"/>
      <c r="L15" s="44"/>
      <c r="Q15" s="59"/>
      <c r="R15" s="59"/>
      <c r="S15" s="59"/>
      <c r="T15" s="59"/>
    </row>
    <row r="16" spans="2:23" ht="22.15" customHeight="1">
      <c r="B16" s="41"/>
      <c r="C16" s="630"/>
      <c r="D16" s="631"/>
      <c r="E16" s="39"/>
      <c r="F16" s="37"/>
      <c r="G16" s="39"/>
      <c r="H16" s="39"/>
      <c r="I16" s="39"/>
      <c r="J16" s="39"/>
      <c r="K16" s="51"/>
      <c r="L16" s="44"/>
      <c r="Q16" s="59"/>
      <c r="R16" s="59"/>
      <c r="S16" s="59"/>
      <c r="T16" s="59"/>
    </row>
    <row r="17" spans="2:20" ht="22.15" customHeight="1">
      <c r="B17" s="41"/>
      <c r="C17" s="630"/>
      <c r="D17" s="631"/>
      <c r="E17" s="39"/>
      <c r="F17" s="37"/>
      <c r="G17" s="39"/>
      <c r="H17" s="39"/>
      <c r="I17" s="39"/>
      <c r="J17" s="39"/>
      <c r="K17" s="51"/>
      <c r="L17" s="44"/>
      <c r="Q17" s="59"/>
      <c r="R17" s="59"/>
      <c r="S17" s="59"/>
      <c r="T17" s="59"/>
    </row>
    <row r="18" spans="2:20" ht="22.15" customHeight="1">
      <c r="B18" s="41"/>
      <c r="C18" s="630"/>
      <c r="D18" s="631"/>
      <c r="E18" s="39"/>
      <c r="F18" s="37"/>
      <c r="G18" s="39"/>
      <c r="H18" s="39"/>
      <c r="I18" s="39"/>
      <c r="J18" s="39"/>
      <c r="K18" s="51"/>
      <c r="L18" s="44"/>
      <c r="Q18" s="59"/>
      <c r="R18" s="59"/>
      <c r="S18" s="59"/>
      <c r="T18" s="59"/>
    </row>
    <row r="19" spans="2:20" ht="22.15" customHeight="1">
      <c r="B19" s="41"/>
      <c r="C19" s="630"/>
      <c r="D19" s="631"/>
      <c r="E19" s="39"/>
      <c r="F19" s="37"/>
      <c r="G19" s="39"/>
      <c r="H19" s="39"/>
      <c r="I19" s="39"/>
      <c r="J19" s="39"/>
      <c r="K19" s="51"/>
      <c r="L19" s="44"/>
      <c r="Q19" s="59"/>
      <c r="R19" s="59"/>
      <c r="S19" s="59"/>
      <c r="T19" s="59"/>
    </row>
    <row r="20" spans="2:20" ht="22.15" customHeight="1">
      <c r="B20" s="41"/>
      <c r="C20" s="630"/>
      <c r="D20" s="631"/>
      <c r="E20" s="39"/>
      <c r="F20" s="37"/>
      <c r="G20" s="39"/>
      <c r="H20" s="39"/>
      <c r="I20" s="39"/>
      <c r="J20" s="39"/>
      <c r="K20" s="51"/>
      <c r="L20" s="44"/>
      <c r="Q20" s="59"/>
      <c r="R20" s="59"/>
      <c r="S20" s="59"/>
      <c r="T20" s="59"/>
    </row>
    <row r="21" spans="2:20" ht="22.15" customHeight="1">
      <c r="B21" s="41"/>
      <c r="C21" s="630"/>
      <c r="D21" s="631"/>
      <c r="E21" s="39"/>
      <c r="F21" s="37"/>
      <c r="G21" s="39"/>
      <c r="H21" s="39"/>
      <c r="I21" s="39"/>
      <c r="J21" s="39"/>
      <c r="K21" s="51"/>
      <c r="L21" s="44"/>
      <c r="Q21" s="59"/>
      <c r="R21" s="59"/>
      <c r="S21" s="59"/>
      <c r="T21" s="59"/>
    </row>
    <row r="22" spans="2:20" ht="22.15" customHeight="1">
      <c r="B22" s="41"/>
      <c r="C22" s="630"/>
      <c r="D22" s="631"/>
      <c r="E22" s="39"/>
      <c r="F22" s="37"/>
      <c r="G22" s="39"/>
      <c r="H22" s="39"/>
      <c r="I22" s="39"/>
      <c r="J22" s="39"/>
      <c r="K22" s="51"/>
      <c r="L22" s="44"/>
      <c r="Q22" s="59"/>
      <c r="R22" s="59"/>
      <c r="S22" s="59"/>
      <c r="T22" s="59"/>
    </row>
    <row r="23" spans="2:20" ht="22.15" customHeight="1">
      <c r="B23" s="41"/>
      <c r="C23" s="630"/>
      <c r="D23" s="631"/>
      <c r="E23" s="39"/>
      <c r="F23" s="37"/>
      <c r="G23" s="39"/>
      <c r="H23" s="39"/>
      <c r="I23" s="39"/>
      <c r="J23" s="39"/>
      <c r="K23" s="51"/>
      <c r="L23" s="44"/>
      <c r="Q23" s="59"/>
      <c r="R23" s="59"/>
      <c r="S23" s="59"/>
      <c r="T23" s="59"/>
    </row>
    <row r="24" spans="2:20" ht="22.15" customHeight="1">
      <c r="B24" s="41"/>
      <c r="C24" s="630"/>
      <c r="D24" s="631"/>
      <c r="E24" s="39"/>
      <c r="F24" s="37"/>
      <c r="G24" s="39"/>
      <c r="H24" s="39"/>
      <c r="I24" s="39"/>
      <c r="J24" s="39"/>
      <c r="K24" s="51"/>
      <c r="L24" s="44"/>
      <c r="Q24" s="59"/>
      <c r="R24" s="59"/>
      <c r="S24" s="59"/>
      <c r="T24" s="59"/>
    </row>
    <row r="25" spans="2:20" ht="22.15" customHeight="1">
      <c r="B25" s="41"/>
      <c r="C25" s="630"/>
      <c r="D25" s="631"/>
      <c r="E25" s="39"/>
      <c r="F25" s="37"/>
      <c r="G25" s="39"/>
      <c r="H25" s="39"/>
      <c r="I25" s="39"/>
      <c r="J25" s="39"/>
      <c r="K25" s="51"/>
      <c r="L25" s="44"/>
      <c r="Q25" s="59"/>
      <c r="R25" s="59"/>
      <c r="S25" s="59"/>
      <c r="T25" s="59"/>
    </row>
    <row r="26" spans="2:20" ht="22.15" customHeight="1">
      <c r="B26" s="41"/>
      <c r="C26" s="630"/>
      <c r="D26" s="631"/>
      <c r="E26" s="39"/>
      <c r="F26" s="37"/>
      <c r="G26" s="39"/>
      <c r="H26" s="39"/>
      <c r="I26" s="39"/>
      <c r="J26" s="39"/>
      <c r="K26" s="51"/>
      <c r="L26" s="44"/>
      <c r="Q26" s="59"/>
      <c r="R26" s="59"/>
      <c r="S26" s="59"/>
      <c r="T26" s="59"/>
    </row>
    <row r="27" spans="2:20" ht="22.15" customHeight="1">
      <c r="B27" s="41"/>
      <c r="C27" s="630"/>
      <c r="D27" s="631"/>
      <c r="E27" s="36"/>
      <c r="F27" s="37"/>
      <c r="G27" s="39"/>
      <c r="H27" s="36"/>
      <c r="I27" s="39"/>
      <c r="J27" s="39"/>
      <c r="K27" s="51"/>
      <c r="L27" s="44"/>
      <c r="Q27" s="59"/>
      <c r="R27" s="59"/>
      <c r="S27" s="59"/>
      <c r="T27" s="59"/>
    </row>
    <row r="28" spans="2:20" ht="22.15" customHeight="1">
      <c r="B28" s="41"/>
      <c r="C28" s="630"/>
      <c r="D28" s="631"/>
      <c r="E28" s="36"/>
      <c r="F28" s="37"/>
      <c r="G28" s="39"/>
      <c r="H28" s="36"/>
      <c r="I28" s="39"/>
      <c r="J28" s="39"/>
      <c r="K28" s="51"/>
      <c r="L28" s="44"/>
      <c r="Q28" s="59"/>
      <c r="R28" s="59"/>
      <c r="S28" s="59"/>
      <c r="T28" s="59"/>
    </row>
    <row r="29" spans="2:20" ht="22.15" customHeight="1">
      <c r="B29" s="41"/>
      <c r="C29" s="630"/>
      <c r="D29" s="631"/>
      <c r="E29" s="36"/>
      <c r="F29" s="37"/>
      <c r="G29" s="39"/>
      <c r="H29" s="36"/>
      <c r="I29" s="39"/>
      <c r="J29" s="39"/>
      <c r="K29" s="51"/>
      <c r="L29" s="44"/>
      <c r="Q29" s="59"/>
      <c r="R29" s="59"/>
      <c r="S29" s="59"/>
      <c r="T29" s="59"/>
    </row>
    <row r="30" spans="2:20" ht="22.15" customHeight="1">
      <c r="B30" s="41"/>
      <c r="C30" s="630"/>
      <c r="D30" s="631"/>
      <c r="E30" s="36"/>
      <c r="F30" s="37"/>
      <c r="G30" s="39"/>
      <c r="H30" s="36"/>
      <c r="I30" s="39"/>
      <c r="J30" s="39"/>
      <c r="K30" s="51"/>
      <c r="L30" s="44"/>
      <c r="Q30" s="59"/>
      <c r="R30" s="59"/>
      <c r="S30" s="59"/>
      <c r="T30" s="59"/>
    </row>
    <row r="31" spans="2:20" ht="22.15" customHeight="1">
      <c r="B31" s="41"/>
      <c r="C31" s="630"/>
      <c r="D31" s="631"/>
      <c r="E31" s="36"/>
      <c r="F31" s="37"/>
      <c r="G31" s="39"/>
      <c r="H31" s="36"/>
      <c r="I31" s="39"/>
      <c r="J31" s="39"/>
      <c r="K31" s="51"/>
      <c r="L31" s="44"/>
      <c r="Q31" s="59"/>
      <c r="R31" s="59"/>
      <c r="S31" s="59"/>
      <c r="T31" s="59"/>
    </row>
    <row r="32" spans="2:20" ht="22.15" customHeight="1">
      <c r="B32" s="41"/>
      <c r="C32" s="630"/>
      <c r="D32" s="631"/>
      <c r="E32" s="36"/>
      <c r="F32" s="37"/>
      <c r="G32" s="39"/>
      <c r="H32" s="36"/>
      <c r="I32" s="39"/>
      <c r="J32" s="39"/>
      <c r="K32" s="51"/>
      <c r="L32" s="44"/>
      <c r="Q32" s="59"/>
      <c r="R32" s="59"/>
      <c r="S32" s="59"/>
      <c r="T32" s="59"/>
    </row>
    <row r="33" spans="2:20" ht="22.15" customHeight="1">
      <c r="B33" s="41"/>
      <c r="C33" s="630"/>
      <c r="D33" s="631"/>
      <c r="E33" s="36"/>
      <c r="F33" s="37"/>
      <c r="G33" s="39"/>
      <c r="H33" s="36"/>
      <c r="I33" s="39"/>
      <c r="J33" s="39"/>
      <c r="K33" s="51"/>
      <c r="L33" s="44"/>
      <c r="Q33" s="59"/>
      <c r="R33" s="59"/>
      <c r="S33" s="59"/>
      <c r="T33" s="59"/>
    </row>
    <row r="34" spans="2:20" ht="22.15" customHeight="1">
      <c r="B34" s="41"/>
      <c r="C34" s="630"/>
      <c r="D34" s="631"/>
      <c r="E34" s="36"/>
      <c r="F34" s="37"/>
      <c r="G34" s="39"/>
      <c r="H34" s="36"/>
      <c r="I34" s="39"/>
      <c r="J34" s="39"/>
      <c r="K34" s="51"/>
      <c r="L34" s="44"/>
      <c r="Q34" s="59"/>
      <c r="R34" s="59"/>
      <c r="S34" s="59"/>
      <c r="T34" s="59"/>
    </row>
    <row r="35" spans="2:20" ht="22.15" customHeight="1">
      <c r="B35" s="41"/>
      <c r="C35" s="630"/>
      <c r="D35" s="631"/>
      <c r="E35" s="36"/>
      <c r="F35" s="37"/>
      <c r="G35" s="39"/>
      <c r="H35" s="36"/>
      <c r="I35" s="39"/>
      <c r="J35" s="39"/>
      <c r="K35" s="51"/>
      <c r="L35" s="44"/>
      <c r="Q35" s="59"/>
      <c r="R35" s="59"/>
      <c r="S35" s="59"/>
      <c r="T35" s="59"/>
    </row>
    <row r="36" spans="2:20" ht="22.15" customHeight="1">
      <c r="B36" s="41"/>
      <c r="C36" s="630"/>
      <c r="D36" s="631"/>
      <c r="E36" s="36"/>
      <c r="F36" s="37"/>
      <c r="G36" s="39"/>
      <c r="H36" s="36"/>
      <c r="I36" s="39"/>
      <c r="J36" s="39"/>
      <c r="K36" s="51"/>
      <c r="L36" s="44"/>
      <c r="Q36" s="59"/>
      <c r="R36" s="59"/>
      <c r="S36" s="59"/>
      <c r="T36" s="59"/>
    </row>
    <row r="37" spans="2:20" ht="22.15" customHeight="1">
      <c r="B37" s="41"/>
      <c r="C37" s="630"/>
      <c r="D37" s="631"/>
      <c r="E37" s="36"/>
      <c r="F37" s="37"/>
      <c r="G37" s="39"/>
      <c r="H37" s="36"/>
      <c r="I37" s="39"/>
      <c r="J37" s="39"/>
      <c r="K37" s="51"/>
      <c r="L37" s="44"/>
      <c r="Q37" s="59"/>
      <c r="R37" s="59"/>
      <c r="S37" s="59"/>
      <c r="T37" s="59"/>
    </row>
    <row r="38" spans="2:20" ht="22.15" customHeight="1">
      <c r="B38" s="41"/>
      <c r="C38" s="630"/>
      <c r="D38" s="631"/>
      <c r="E38" s="36"/>
      <c r="F38" s="37"/>
      <c r="G38" s="39"/>
      <c r="H38" s="36"/>
      <c r="I38" s="39"/>
      <c r="J38" s="39"/>
      <c r="K38" s="51"/>
      <c r="L38" s="44"/>
      <c r="Q38" s="59"/>
      <c r="R38" s="59"/>
      <c r="S38" s="59"/>
      <c r="T38" s="59"/>
    </row>
    <row r="39" spans="2:20" ht="22.15" customHeight="1">
      <c r="B39" s="41"/>
      <c r="C39" s="630"/>
      <c r="D39" s="631"/>
      <c r="E39" s="36"/>
      <c r="F39" s="37"/>
      <c r="G39" s="39"/>
      <c r="H39" s="36"/>
      <c r="I39" s="39"/>
      <c r="J39" s="39"/>
      <c r="K39" s="51"/>
      <c r="L39" s="44"/>
      <c r="Q39" s="59"/>
      <c r="R39" s="59"/>
      <c r="S39" s="59"/>
      <c r="T39" s="59"/>
    </row>
    <row r="40" spans="2:20" ht="22.15" customHeight="1">
      <c r="B40" s="42"/>
      <c r="C40" s="638"/>
      <c r="D40" s="639"/>
      <c r="E40" s="62"/>
      <c r="F40" s="63"/>
      <c r="G40" s="64"/>
      <c r="H40" s="62"/>
      <c r="I40" s="64"/>
      <c r="J40" s="64"/>
      <c r="K40" s="46"/>
      <c r="L40" s="65"/>
      <c r="Q40" s="59"/>
      <c r="R40" s="59"/>
      <c r="S40" s="59"/>
      <c r="T40" s="59"/>
    </row>
    <row r="41" spans="2:20" ht="22.15" customHeight="1">
      <c r="B41" s="52"/>
      <c r="C41" s="640" t="s">
        <v>89</v>
      </c>
      <c r="D41" s="641"/>
      <c r="E41" s="66"/>
      <c r="F41" s="67"/>
      <c r="G41" s="66"/>
      <c r="H41" s="66"/>
      <c r="I41" s="68"/>
      <c r="J41" s="66"/>
      <c r="K41" s="69"/>
      <c r="L41" s="70"/>
      <c r="Q41" s="59"/>
      <c r="R41" s="59"/>
      <c r="S41" s="59"/>
      <c r="T41" s="59"/>
    </row>
    <row r="42" spans="2:20" ht="22.15" customHeight="1">
      <c r="B42" s="114">
        <v>1</v>
      </c>
      <c r="C42" s="591" t="s">
        <v>94</v>
      </c>
      <c r="D42" s="592"/>
      <c r="E42" s="358"/>
      <c r="F42" s="73"/>
      <c r="G42" s="62"/>
      <c r="H42" s="62"/>
      <c r="I42" s="38"/>
      <c r="J42" s="62"/>
      <c r="K42" s="43"/>
      <c r="L42" s="74"/>
      <c r="Q42" s="59"/>
      <c r="R42" s="59"/>
      <c r="S42" s="59"/>
      <c r="T42" s="59"/>
    </row>
    <row r="43" spans="2:20" ht="22.15" customHeight="1">
      <c r="B43" s="71"/>
      <c r="C43" s="583" t="s">
        <v>117</v>
      </c>
      <c r="D43" s="584"/>
      <c r="E43" s="360" t="s">
        <v>21</v>
      </c>
      <c r="F43" s="76"/>
      <c r="G43" s="77"/>
      <c r="H43" s="76"/>
      <c r="I43" s="77"/>
      <c r="J43" s="76"/>
      <c r="K43" s="111"/>
      <c r="L43" s="75"/>
      <c r="Q43" s="59"/>
      <c r="R43" s="59"/>
      <c r="S43" s="59"/>
      <c r="T43" s="59"/>
    </row>
    <row r="44" spans="2:20" ht="22.15" customHeight="1">
      <c r="B44" s="71"/>
      <c r="C44" s="583" t="s">
        <v>118</v>
      </c>
      <c r="D44" s="584"/>
      <c r="E44" s="360" t="s">
        <v>21</v>
      </c>
      <c r="F44" s="76"/>
      <c r="G44" s="77"/>
      <c r="H44" s="76"/>
      <c r="I44" s="76"/>
      <c r="J44" s="76"/>
      <c r="K44" s="111"/>
      <c r="L44" s="75"/>
      <c r="Q44" s="59"/>
      <c r="R44" s="59"/>
      <c r="S44" s="59"/>
      <c r="T44" s="59"/>
    </row>
    <row r="45" spans="2:20" ht="22.15" customHeight="1">
      <c r="B45" s="71"/>
      <c r="C45" s="575" t="s">
        <v>142</v>
      </c>
      <c r="D45" s="576"/>
      <c r="E45" s="360" t="s">
        <v>21</v>
      </c>
      <c r="F45" s="78"/>
      <c r="G45" s="77"/>
      <c r="H45" s="76"/>
      <c r="I45" s="76"/>
      <c r="J45" s="76"/>
      <c r="K45" s="76"/>
      <c r="L45" s="75"/>
      <c r="Q45" s="59"/>
      <c r="R45" s="59"/>
      <c r="S45" s="59"/>
      <c r="T45" s="59"/>
    </row>
    <row r="46" spans="2:20" ht="22.15" customHeight="1">
      <c r="B46" s="71"/>
      <c r="C46" s="577" t="s">
        <v>119</v>
      </c>
      <c r="D46" s="578"/>
      <c r="E46" s="360" t="s">
        <v>21</v>
      </c>
      <c r="F46" s="76"/>
      <c r="G46" s="77"/>
      <c r="H46" s="76"/>
      <c r="I46" s="76"/>
      <c r="J46" s="76"/>
      <c r="K46" s="76"/>
      <c r="L46" s="75"/>
      <c r="Q46" s="59"/>
      <c r="R46" s="59"/>
      <c r="S46" s="59"/>
      <c r="T46" s="59"/>
    </row>
    <row r="47" spans="2:20" ht="22.15" customHeight="1">
      <c r="B47" s="71"/>
      <c r="C47" s="577" t="s">
        <v>120</v>
      </c>
      <c r="D47" s="578"/>
      <c r="E47" s="360" t="s">
        <v>21</v>
      </c>
      <c r="F47" s="78"/>
      <c r="G47" s="77"/>
      <c r="H47" s="76"/>
      <c r="I47" s="77"/>
      <c r="J47" s="76"/>
      <c r="K47" s="76"/>
      <c r="L47" s="75"/>
      <c r="Q47" s="59"/>
      <c r="R47" s="59"/>
      <c r="S47" s="59"/>
      <c r="T47" s="59"/>
    </row>
    <row r="48" spans="2:20" ht="22.15" customHeight="1">
      <c r="B48" s="71"/>
      <c r="C48" s="557"/>
      <c r="D48" s="558"/>
      <c r="E48" s="75"/>
      <c r="F48" s="78"/>
      <c r="G48" s="76"/>
      <c r="H48" s="76"/>
      <c r="I48" s="77"/>
      <c r="J48" s="76"/>
      <c r="K48" s="76"/>
      <c r="L48" s="75"/>
      <c r="Q48" s="59"/>
      <c r="R48" s="59"/>
      <c r="S48" s="59"/>
      <c r="T48" s="59"/>
    </row>
    <row r="49" spans="2:20" ht="22.15" customHeight="1">
      <c r="B49" s="71"/>
      <c r="C49" s="301"/>
      <c r="D49" s="79"/>
      <c r="E49" s="75"/>
      <c r="F49" s="76"/>
      <c r="G49" s="76"/>
      <c r="H49" s="76"/>
      <c r="I49" s="76"/>
      <c r="J49" s="76"/>
      <c r="K49" s="76"/>
      <c r="L49" s="75"/>
      <c r="Q49" s="59"/>
      <c r="R49" s="59"/>
      <c r="S49" s="59"/>
      <c r="T49" s="59"/>
    </row>
    <row r="50" spans="2:20" ht="22.15" customHeight="1">
      <c r="B50" s="80"/>
      <c r="C50" s="301"/>
      <c r="D50" s="81"/>
      <c r="E50" s="72"/>
      <c r="F50" s="82"/>
      <c r="G50" s="76"/>
      <c r="H50" s="76"/>
      <c r="I50" s="76"/>
      <c r="J50" s="76"/>
      <c r="K50" s="76"/>
      <c r="L50" s="83"/>
      <c r="Q50" s="59"/>
      <c r="R50" s="59"/>
      <c r="S50" s="59"/>
      <c r="T50" s="59"/>
    </row>
    <row r="51" spans="2:20" ht="22.15" customHeight="1">
      <c r="B51" s="80"/>
      <c r="C51" s="301"/>
      <c r="D51" s="81"/>
      <c r="E51" s="72"/>
      <c r="F51" s="76"/>
      <c r="G51" s="84"/>
      <c r="H51" s="84"/>
      <c r="I51" s="84"/>
      <c r="J51" s="84"/>
      <c r="K51" s="75"/>
      <c r="L51" s="85"/>
      <c r="Q51" s="59"/>
      <c r="R51" s="59"/>
      <c r="S51" s="59"/>
      <c r="T51" s="59"/>
    </row>
    <row r="52" spans="2:20" ht="22.15" customHeight="1">
      <c r="B52" s="80"/>
      <c r="C52" s="301"/>
      <c r="D52" s="81"/>
      <c r="E52" s="72"/>
      <c r="F52" s="84"/>
      <c r="G52" s="84"/>
      <c r="H52" s="84"/>
      <c r="I52" s="84"/>
      <c r="J52" s="84"/>
      <c r="K52" s="75"/>
      <c r="L52" s="85"/>
      <c r="Q52" s="59"/>
      <c r="R52" s="59"/>
      <c r="S52" s="59"/>
      <c r="T52" s="59"/>
    </row>
    <row r="53" spans="2:20" ht="22.15" customHeight="1">
      <c r="B53" s="86"/>
      <c r="C53" s="301"/>
      <c r="D53" s="81"/>
      <c r="E53" s="75"/>
      <c r="F53" s="84"/>
      <c r="G53" s="87"/>
      <c r="H53" s="88"/>
      <c r="I53" s="89"/>
      <c r="J53" s="84"/>
      <c r="K53" s="75"/>
      <c r="L53" s="85"/>
      <c r="Q53" s="59"/>
      <c r="R53" s="59"/>
      <c r="S53" s="59"/>
      <c r="T53" s="59"/>
    </row>
    <row r="54" spans="2:20" ht="22.15" customHeight="1">
      <c r="B54" s="86"/>
      <c r="C54" s="301"/>
      <c r="D54" s="81"/>
      <c r="E54" s="75"/>
      <c r="F54" s="84"/>
      <c r="G54" s="87"/>
      <c r="H54" s="88"/>
      <c r="I54" s="89"/>
      <c r="J54" s="84"/>
      <c r="K54" s="75"/>
      <c r="L54" s="85"/>
      <c r="Q54" s="59"/>
      <c r="R54" s="59"/>
      <c r="S54" s="59"/>
      <c r="T54" s="59"/>
    </row>
    <row r="55" spans="2:20" ht="22.15" customHeight="1">
      <c r="B55" s="86"/>
      <c r="C55" s="301"/>
      <c r="D55" s="81"/>
      <c r="E55" s="75"/>
      <c r="F55" s="84"/>
      <c r="G55" s="87"/>
      <c r="H55" s="88"/>
      <c r="I55" s="89"/>
      <c r="J55" s="84"/>
      <c r="K55" s="75"/>
      <c r="L55" s="85"/>
      <c r="Q55" s="59"/>
      <c r="R55" s="59"/>
      <c r="S55" s="59"/>
      <c r="T55" s="59"/>
    </row>
    <row r="56" spans="2:20" ht="22.15" customHeight="1">
      <c r="B56" s="86"/>
      <c r="C56" s="301"/>
      <c r="D56" s="81"/>
      <c r="E56" s="75"/>
      <c r="F56" s="84"/>
      <c r="G56" s="90"/>
      <c r="H56" s="84"/>
      <c r="I56" s="84"/>
      <c r="J56" s="84"/>
      <c r="K56" s="75"/>
      <c r="L56" s="85"/>
      <c r="Q56" s="59"/>
      <c r="R56" s="59"/>
      <c r="S56" s="59"/>
      <c r="T56" s="59"/>
    </row>
    <row r="57" spans="2:20" ht="22.15" customHeight="1">
      <c r="B57" s="86"/>
      <c r="C57" s="301"/>
      <c r="D57" s="81"/>
      <c r="E57" s="75"/>
      <c r="F57" s="84"/>
      <c r="G57" s="90"/>
      <c r="H57" s="84"/>
      <c r="I57" s="84"/>
      <c r="J57" s="84"/>
      <c r="K57" s="75"/>
      <c r="L57" s="85"/>
      <c r="Q57" s="59"/>
      <c r="R57" s="59"/>
      <c r="S57" s="59"/>
      <c r="T57" s="59"/>
    </row>
    <row r="58" spans="2:20" ht="22.15" customHeight="1">
      <c r="B58" s="86"/>
      <c r="C58" s="301"/>
      <c r="D58" s="81"/>
      <c r="E58" s="75"/>
      <c r="F58" s="84"/>
      <c r="G58" s="91"/>
      <c r="H58" s="84"/>
      <c r="I58" s="84"/>
      <c r="J58" s="84"/>
      <c r="K58" s="75"/>
      <c r="L58" s="85"/>
      <c r="Q58" s="59"/>
      <c r="R58" s="59"/>
      <c r="S58" s="59"/>
      <c r="T58" s="59"/>
    </row>
    <row r="59" spans="2:20" ht="22.15" customHeight="1">
      <c r="B59" s="86"/>
      <c r="C59" s="301"/>
      <c r="D59" s="81"/>
      <c r="E59" s="75"/>
      <c r="F59" s="84"/>
      <c r="G59" s="91"/>
      <c r="H59" s="84"/>
      <c r="I59" s="84"/>
      <c r="J59" s="84"/>
      <c r="K59" s="75"/>
      <c r="L59" s="85"/>
      <c r="Q59" s="59"/>
      <c r="R59" s="59"/>
      <c r="S59" s="59"/>
      <c r="T59" s="59"/>
    </row>
    <row r="60" spans="2:20" ht="22.15" customHeight="1">
      <c r="B60" s="86"/>
      <c r="C60" s="301"/>
      <c r="D60" s="81"/>
      <c r="E60" s="75"/>
      <c r="F60" s="84"/>
      <c r="G60" s="91"/>
      <c r="H60" s="84"/>
      <c r="I60" s="84"/>
      <c r="J60" s="84"/>
      <c r="K60" s="75"/>
      <c r="L60" s="85"/>
      <c r="Q60" s="59"/>
      <c r="R60" s="59"/>
      <c r="S60" s="59"/>
      <c r="T60" s="59"/>
    </row>
    <row r="61" spans="2:20" ht="22.15" customHeight="1">
      <c r="B61" s="86"/>
      <c r="C61" s="301"/>
      <c r="D61" s="81"/>
      <c r="E61" s="75"/>
      <c r="F61" s="84"/>
      <c r="G61" s="84"/>
      <c r="H61" s="84"/>
      <c r="I61" s="92"/>
      <c r="J61" s="84"/>
      <c r="K61" s="75"/>
      <c r="L61" s="85"/>
      <c r="Q61" s="59"/>
      <c r="R61" s="59"/>
      <c r="S61" s="59"/>
      <c r="T61" s="59"/>
    </row>
    <row r="62" spans="2:20" ht="22.15" customHeight="1">
      <c r="B62" s="86"/>
      <c r="C62" s="301"/>
      <c r="D62" s="81"/>
      <c r="E62" s="75"/>
      <c r="F62" s="84"/>
      <c r="G62" s="93"/>
      <c r="H62" s="84"/>
      <c r="I62" s="84"/>
      <c r="J62" s="84"/>
      <c r="K62" s="75"/>
      <c r="L62" s="85"/>
      <c r="Q62" s="59"/>
      <c r="R62" s="59"/>
      <c r="S62" s="59"/>
      <c r="T62" s="59"/>
    </row>
    <row r="63" spans="2:20" ht="22.15" customHeight="1">
      <c r="B63" s="86"/>
      <c r="C63" s="301"/>
      <c r="D63" s="81"/>
      <c r="E63" s="75"/>
      <c r="F63" s="84"/>
      <c r="G63" s="84"/>
      <c r="H63" s="84"/>
      <c r="I63" s="84"/>
      <c r="J63" s="84"/>
      <c r="K63" s="75"/>
      <c r="L63" s="85"/>
      <c r="Q63" s="59"/>
      <c r="R63" s="59"/>
      <c r="S63" s="59"/>
      <c r="T63" s="59"/>
    </row>
    <row r="64" spans="2:20" ht="22.15" customHeight="1">
      <c r="B64" s="71"/>
      <c r="C64" s="645"/>
      <c r="D64" s="646"/>
      <c r="E64" s="71"/>
      <c r="F64" s="85"/>
      <c r="G64" s="94"/>
      <c r="H64" s="85"/>
      <c r="I64" s="85"/>
      <c r="J64" s="85"/>
      <c r="K64" s="101"/>
      <c r="L64" s="85"/>
      <c r="Q64" s="59"/>
      <c r="R64" s="59"/>
      <c r="S64" s="59"/>
      <c r="T64" s="59"/>
    </row>
    <row r="65" spans="2:22" ht="22.15" customHeight="1">
      <c r="B65" s="71"/>
      <c r="C65" s="645"/>
      <c r="D65" s="646"/>
      <c r="E65" s="71"/>
      <c r="F65" s="85"/>
      <c r="G65" s="94"/>
      <c r="H65" s="85"/>
      <c r="I65" s="85"/>
      <c r="J65" s="85"/>
      <c r="K65" s="101"/>
      <c r="L65" s="85"/>
      <c r="Q65" s="59"/>
      <c r="R65" s="59"/>
      <c r="S65" s="59"/>
      <c r="T65" s="59"/>
    </row>
    <row r="66" spans="2:22" ht="22.15" customHeight="1">
      <c r="B66" s="71"/>
      <c r="C66" s="645"/>
      <c r="D66" s="646"/>
      <c r="E66" s="71"/>
      <c r="F66" s="85"/>
      <c r="G66" s="94"/>
      <c r="H66" s="85"/>
      <c r="I66" s="85"/>
      <c r="J66" s="85"/>
      <c r="K66" s="101"/>
      <c r="L66" s="85"/>
      <c r="Q66" s="59"/>
      <c r="R66" s="59"/>
      <c r="S66" s="59"/>
      <c r="T66" s="59"/>
    </row>
    <row r="67" spans="2:22" ht="22.15" customHeight="1">
      <c r="B67" s="71"/>
      <c r="C67" s="645"/>
      <c r="D67" s="646"/>
      <c r="E67" s="71"/>
      <c r="F67" s="85"/>
      <c r="G67" s="94"/>
      <c r="H67" s="85"/>
      <c r="I67" s="85"/>
      <c r="J67" s="85"/>
      <c r="K67" s="101"/>
      <c r="L67" s="85"/>
      <c r="Q67" s="59"/>
      <c r="R67" s="59"/>
      <c r="S67" s="59"/>
      <c r="T67" s="59"/>
    </row>
    <row r="68" spans="2:22" ht="22.15" customHeight="1">
      <c r="B68" s="71"/>
      <c r="C68" s="645"/>
      <c r="D68" s="646"/>
      <c r="E68" s="71"/>
      <c r="F68" s="85"/>
      <c r="G68" s="94"/>
      <c r="H68" s="85"/>
      <c r="I68" s="85"/>
      <c r="J68" s="85"/>
      <c r="K68" s="101"/>
      <c r="L68" s="85"/>
      <c r="Q68" s="59"/>
      <c r="R68" s="59"/>
      <c r="S68" s="59"/>
      <c r="T68" s="59"/>
    </row>
    <row r="69" spans="2:22" ht="22.15" customHeight="1">
      <c r="B69" s="71"/>
      <c r="C69" s="645"/>
      <c r="D69" s="646"/>
      <c r="E69" s="71"/>
      <c r="F69" s="85"/>
      <c r="G69" s="94"/>
      <c r="H69" s="85"/>
      <c r="I69" s="85"/>
      <c r="J69" s="85"/>
      <c r="K69" s="101"/>
      <c r="L69" s="85"/>
      <c r="Q69" s="59"/>
      <c r="R69" s="59"/>
      <c r="S69" s="59"/>
      <c r="T69" s="59"/>
    </row>
    <row r="70" spans="2:22" ht="22.15" customHeight="1">
      <c r="B70" s="71"/>
      <c r="C70" s="645"/>
      <c r="D70" s="646"/>
      <c r="E70" s="71"/>
      <c r="F70" s="85"/>
      <c r="G70" s="94"/>
      <c r="H70" s="85"/>
      <c r="I70" s="85"/>
      <c r="J70" s="85"/>
      <c r="K70" s="101"/>
      <c r="L70" s="85"/>
      <c r="Q70" s="59"/>
      <c r="R70" s="59"/>
      <c r="S70" s="59"/>
      <c r="T70" s="59"/>
    </row>
    <row r="71" spans="2:22" ht="22.15" customHeight="1">
      <c r="B71" s="71"/>
      <c r="C71" s="645"/>
      <c r="D71" s="646"/>
      <c r="E71" s="71"/>
      <c r="F71" s="85"/>
      <c r="G71" s="94"/>
      <c r="H71" s="85"/>
      <c r="I71" s="85"/>
      <c r="J71" s="85"/>
      <c r="K71" s="101"/>
      <c r="L71" s="85"/>
      <c r="Q71" s="59"/>
      <c r="R71" s="59"/>
      <c r="S71" s="59"/>
      <c r="T71" s="59"/>
    </row>
    <row r="72" spans="2:22" ht="22.15" customHeight="1">
      <c r="B72" s="71"/>
      <c r="C72" s="561"/>
      <c r="D72" s="562"/>
      <c r="E72" s="71"/>
      <c r="F72" s="85"/>
      <c r="G72" s="94"/>
      <c r="H72" s="85"/>
      <c r="I72" s="85"/>
      <c r="J72" s="85"/>
      <c r="K72" s="101"/>
      <c r="L72" s="85"/>
      <c r="Q72" s="59"/>
      <c r="R72" s="59"/>
      <c r="S72" s="59"/>
      <c r="T72" s="59"/>
    </row>
    <row r="73" spans="2:22" ht="22.15" customHeight="1">
      <c r="B73" s="71"/>
      <c r="C73" s="645"/>
      <c r="D73" s="646"/>
      <c r="E73" s="71"/>
      <c r="F73" s="85"/>
      <c r="G73" s="94"/>
      <c r="H73" s="85"/>
      <c r="I73" s="85"/>
      <c r="J73" s="85"/>
      <c r="K73" s="101"/>
      <c r="L73" s="85"/>
      <c r="Q73" s="59"/>
      <c r="R73" s="59"/>
      <c r="S73" s="59"/>
      <c r="T73" s="59"/>
    </row>
    <row r="74" spans="2:22" ht="22.15" customHeight="1">
      <c r="B74" s="52"/>
      <c r="C74" s="640" t="s">
        <v>92</v>
      </c>
      <c r="D74" s="641"/>
      <c r="E74" s="66"/>
      <c r="F74" s="67"/>
      <c r="G74" s="66"/>
      <c r="H74" s="66"/>
      <c r="I74" s="68"/>
      <c r="J74" s="66"/>
      <c r="K74" s="273"/>
      <c r="L74" s="70"/>
      <c r="N74" s="142"/>
      <c r="O74" s="129"/>
      <c r="Q74" s="59"/>
      <c r="R74" s="59"/>
      <c r="S74" s="59"/>
      <c r="T74" s="59"/>
    </row>
    <row r="75" spans="2:22" ht="22.15" customHeight="1">
      <c r="B75" s="71">
        <v>1</v>
      </c>
      <c r="C75" s="647" t="str">
        <f>C42</f>
        <v>หมวดงานวิศวกรรมโครงสร้าง</v>
      </c>
      <c r="D75" s="648"/>
      <c r="E75" s="72"/>
      <c r="F75" s="73"/>
      <c r="G75" s="62"/>
      <c r="H75" s="62"/>
      <c r="I75" s="38"/>
      <c r="J75" s="62"/>
      <c r="K75" s="43"/>
      <c r="L75" s="74"/>
      <c r="N75" s="300"/>
      <c r="O75" s="129"/>
      <c r="Q75" s="59"/>
      <c r="R75" s="59"/>
      <c r="S75" s="59"/>
      <c r="T75" s="59"/>
    </row>
    <row r="76" spans="2:22" ht="22.15" customHeight="1">
      <c r="B76" s="71"/>
      <c r="C76" s="649"/>
      <c r="D76" s="643"/>
      <c r="E76" s="282"/>
      <c r="F76" s="283"/>
      <c r="G76" s="284"/>
      <c r="H76" s="285"/>
      <c r="I76" s="284"/>
      <c r="J76" s="284"/>
      <c r="K76" s="286"/>
      <c r="L76" s="75"/>
      <c r="N76" s="300"/>
      <c r="O76" s="129"/>
      <c r="Q76" s="59"/>
      <c r="R76" s="59"/>
      <c r="S76" s="59"/>
      <c r="T76" s="59"/>
    </row>
    <row r="77" spans="2:22" ht="22.15" customHeight="1">
      <c r="B77" s="71"/>
      <c r="C77" s="650"/>
      <c r="D77" s="651"/>
      <c r="E77" s="282"/>
      <c r="F77" s="283"/>
      <c r="G77" s="284"/>
      <c r="H77" s="285"/>
      <c r="I77" s="284"/>
      <c r="J77" s="284"/>
      <c r="K77" s="286"/>
      <c r="L77" s="75"/>
      <c r="N77" s="300"/>
      <c r="O77" s="129"/>
      <c r="Q77" s="59"/>
      <c r="R77" s="59"/>
      <c r="S77" s="59"/>
      <c r="T77" s="59"/>
    </row>
    <row r="78" spans="2:22" ht="22.15" customHeight="1">
      <c r="B78" s="71"/>
      <c r="C78" s="622"/>
      <c r="D78" s="623"/>
      <c r="E78" s="282"/>
      <c r="F78" s="283"/>
      <c r="G78" s="284"/>
      <c r="H78" s="284"/>
      <c r="I78" s="284"/>
      <c r="J78" s="284"/>
      <c r="K78" s="286"/>
      <c r="L78" s="75"/>
      <c r="N78" s="299"/>
      <c r="O78" s="299"/>
      <c r="P78" s="139"/>
      <c r="Q78" s="134"/>
      <c r="R78" s="137"/>
      <c r="S78" s="135"/>
      <c r="T78" s="137"/>
      <c r="U78" s="137"/>
      <c r="V78" s="138"/>
    </row>
    <row r="79" spans="2:22" ht="22.15" customHeight="1">
      <c r="B79" s="71"/>
      <c r="C79" s="622"/>
      <c r="D79" s="623"/>
      <c r="E79" s="282"/>
      <c r="F79" s="283"/>
      <c r="G79" s="284"/>
      <c r="H79" s="284"/>
      <c r="I79" s="284"/>
      <c r="J79" s="284"/>
      <c r="K79" s="286"/>
      <c r="L79" s="75"/>
      <c r="N79" s="299"/>
      <c r="O79" s="299"/>
      <c r="P79" s="139"/>
      <c r="Q79" s="134"/>
      <c r="R79" s="137"/>
      <c r="S79" s="135"/>
      <c r="T79" s="137"/>
      <c r="U79" s="137"/>
      <c r="V79" s="138"/>
    </row>
    <row r="80" spans="2:22" ht="22.15" customHeight="1">
      <c r="B80" s="71"/>
      <c r="C80" s="622"/>
      <c r="D80" s="623"/>
      <c r="E80" s="282"/>
      <c r="F80" s="283"/>
      <c r="G80" s="284"/>
      <c r="H80" s="284"/>
      <c r="I80" s="284"/>
      <c r="J80" s="284"/>
      <c r="K80" s="286"/>
      <c r="L80" s="75"/>
      <c r="N80" s="299"/>
      <c r="O80" s="299"/>
      <c r="P80" s="139"/>
      <c r="Q80" s="134"/>
      <c r="R80" s="137"/>
      <c r="S80" s="140"/>
      <c r="T80" s="137"/>
      <c r="U80" s="140"/>
      <c r="V80" s="141"/>
    </row>
    <row r="81" spans="2:22" ht="22.15" customHeight="1">
      <c r="B81" s="71"/>
      <c r="C81" s="622"/>
      <c r="D81" s="623"/>
      <c r="E81" s="289"/>
      <c r="F81" s="283"/>
      <c r="G81" s="283"/>
      <c r="H81" s="287"/>
      <c r="I81" s="290"/>
      <c r="J81" s="287"/>
      <c r="K81" s="288"/>
      <c r="L81" s="75"/>
      <c r="N81" s="299"/>
      <c r="O81" s="299"/>
      <c r="P81" s="133"/>
      <c r="Q81" s="134"/>
      <c r="R81" s="134"/>
      <c r="S81" s="140"/>
      <c r="T81" s="136"/>
      <c r="U81" s="140"/>
      <c r="V81" s="141"/>
    </row>
    <row r="82" spans="2:22" ht="22.15" customHeight="1">
      <c r="B82" s="71"/>
      <c r="C82" s="622"/>
      <c r="D82" s="623"/>
      <c r="E82" s="282"/>
      <c r="F82" s="283"/>
      <c r="G82" s="284"/>
      <c r="H82" s="284"/>
      <c r="I82" s="284"/>
      <c r="J82" s="284"/>
      <c r="K82" s="286"/>
      <c r="L82" s="75"/>
      <c r="N82" s="299"/>
      <c r="O82" s="299"/>
      <c r="P82" s="139"/>
      <c r="Q82" s="134"/>
      <c r="R82" s="137"/>
      <c r="S82" s="140"/>
      <c r="T82" s="137"/>
      <c r="U82" s="140"/>
      <c r="V82" s="141"/>
    </row>
    <row r="83" spans="2:22" ht="22.15" customHeight="1">
      <c r="B83" s="71"/>
      <c r="C83" s="624"/>
      <c r="D83" s="625"/>
      <c r="E83" s="282"/>
      <c r="F83" s="283"/>
      <c r="G83" s="284"/>
      <c r="H83" s="287"/>
      <c r="I83" s="284"/>
      <c r="J83" s="287"/>
      <c r="K83" s="288"/>
      <c r="L83" s="75"/>
      <c r="N83" s="299"/>
      <c r="O83" s="299"/>
      <c r="P83" s="139"/>
      <c r="Q83" s="134"/>
      <c r="R83" s="137"/>
      <c r="S83" s="140"/>
      <c r="T83" s="137"/>
      <c r="U83" s="140"/>
      <c r="V83" s="141"/>
    </row>
    <row r="84" spans="2:22" ht="22.15" customHeight="1">
      <c r="B84" s="80"/>
      <c r="C84" s="624"/>
      <c r="D84" s="625"/>
      <c r="E84" s="282"/>
      <c r="F84" s="283"/>
      <c r="G84" s="284"/>
      <c r="H84" s="284"/>
      <c r="I84" s="284"/>
      <c r="J84" s="284"/>
      <c r="K84" s="286"/>
      <c r="L84" s="75"/>
      <c r="N84" s="299"/>
      <c r="O84" s="299"/>
      <c r="P84" s="139"/>
      <c r="Q84" s="134"/>
      <c r="R84" s="137"/>
      <c r="S84" s="140"/>
      <c r="T84" s="137"/>
      <c r="U84" s="140"/>
      <c r="V84" s="141"/>
    </row>
    <row r="85" spans="2:22" ht="22.15" customHeight="1">
      <c r="B85" s="80"/>
      <c r="C85" s="624"/>
      <c r="D85" s="625"/>
      <c r="E85" s="282"/>
      <c r="F85" s="283"/>
      <c r="G85" s="284"/>
      <c r="H85" s="284"/>
      <c r="I85" s="284"/>
      <c r="J85" s="284"/>
      <c r="K85" s="286"/>
      <c r="L85" s="75"/>
      <c r="N85" s="299"/>
      <c r="O85" s="299"/>
      <c r="P85" s="139"/>
      <c r="Q85" s="134"/>
      <c r="R85" s="137"/>
      <c r="S85" s="140"/>
      <c r="T85" s="137"/>
      <c r="U85" s="140"/>
      <c r="V85" s="141"/>
    </row>
    <row r="86" spans="2:22" ht="22.15" customHeight="1">
      <c r="B86" s="86"/>
      <c r="C86" s="622"/>
      <c r="D86" s="623"/>
      <c r="E86" s="282"/>
      <c r="F86" s="283"/>
      <c r="G86" s="284"/>
      <c r="H86" s="284"/>
      <c r="I86" s="284"/>
      <c r="J86" s="284"/>
      <c r="K86" s="286"/>
      <c r="L86" s="85"/>
      <c r="Q86" s="59"/>
      <c r="R86" s="59"/>
      <c r="S86" s="59"/>
      <c r="T86" s="59"/>
    </row>
    <row r="87" spans="2:22" ht="22.15" customHeight="1">
      <c r="B87" s="80"/>
      <c r="C87" s="642"/>
      <c r="D87" s="644"/>
      <c r="E87" s="282"/>
      <c r="F87" s="283"/>
      <c r="G87" s="284"/>
      <c r="H87" s="284"/>
      <c r="I87" s="284"/>
      <c r="J87" s="284"/>
      <c r="K87" s="286"/>
      <c r="L87" s="75"/>
      <c r="N87" s="299"/>
      <c r="O87" s="299"/>
      <c r="P87" s="139"/>
      <c r="Q87" s="134"/>
      <c r="R87" s="137"/>
      <c r="S87" s="140"/>
      <c r="T87" s="137"/>
      <c r="U87" s="140"/>
      <c r="V87" s="141"/>
    </row>
    <row r="88" spans="2:22" ht="22.15" customHeight="1">
      <c r="B88" s="80"/>
      <c r="C88" s="624"/>
      <c r="D88" s="625"/>
      <c r="E88" s="282"/>
      <c r="F88" s="283"/>
      <c r="G88" s="284"/>
      <c r="H88" s="287"/>
      <c r="I88" s="284"/>
      <c r="J88" s="287"/>
      <c r="K88" s="288"/>
      <c r="L88" s="75"/>
      <c r="N88" s="299"/>
      <c r="O88" s="299"/>
      <c r="P88" s="139"/>
      <c r="Q88" s="134"/>
      <c r="R88" s="137"/>
      <c r="S88" s="140"/>
      <c r="T88" s="137"/>
      <c r="U88" s="140"/>
      <c r="V88" s="141"/>
    </row>
    <row r="89" spans="2:22" ht="22.15" customHeight="1">
      <c r="B89" s="80"/>
      <c r="C89" s="624"/>
      <c r="D89" s="625"/>
      <c r="E89" s="282"/>
      <c r="F89" s="283"/>
      <c r="G89" s="284"/>
      <c r="H89" s="284"/>
      <c r="I89" s="284"/>
      <c r="J89" s="284"/>
      <c r="K89" s="286"/>
      <c r="L89" s="75"/>
      <c r="N89" s="299"/>
      <c r="O89" s="299"/>
      <c r="P89" s="139"/>
      <c r="Q89" s="134"/>
      <c r="R89" s="137"/>
      <c r="S89" s="140"/>
      <c r="T89" s="137"/>
      <c r="U89" s="140"/>
      <c r="V89" s="141"/>
    </row>
    <row r="90" spans="2:22" ht="22.15" customHeight="1">
      <c r="B90" s="71"/>
      <c r="C90" s="624"/>
      <c r="D90" s="625"/>
      <c r="E90" s="282"/>
      <c r="F90" s="283"/>
      <c r="G90" s="284"/>
      <c r="H90" s="287"/>
      <c r="I90" s="284"/>
      <c r="J90" s="287"/>
      <c r="K90" s="291"/>
      <c r="L90" s="85"/>
      <c r="Q90" s="59"/>
      <c r="R90" s="59"/>
      <c r="S90" s="59"/>
      <c r="T90" s="59"/>
    </row>
    <row r="91" spans="2:22" ht="22.15" customHeight="1">
      <c r="B91" s="71"/>
      <c r="C91" s="622"/>
      <c r="D91" s="623"/>
      <c r="E91" s="282"/>
      <c r="F91" s="283"/>
      <c r="G91" s="284"/>
      <c r="H91" s="284"/>
      <c r="I91" s="284"/>
      <c r="J91" s="284"/>
      <c r="K91" s="286"/>
      <c r="L91" s="85"/>
      <c r="Q91" s="59"/>
      <c r="R91" s="59"/>
      <c r="S91" s="59"/>
      <c r="T91" s="59"/>
    </row>
    <row r="92" spans="2:22" ht="22.15" customHeight="1">
      <c r="B92" s="86"/>
      <c r="C92" s="624"/>
      <c r="D92" s="625"/>
      <c r="E92" s="282"/>
      <c r="F92" s="283"/>
      <c r="G92" s="284"/>
      <c r="H92" s="287"/>
      <c r="I92" s="284"/>
      <c r="J92" s="287"/>
      <c r="K92" s="288"/>
      <c r="L92" s="75"/>
      <c r="N92" s="300"/>
      <c r="O92" s="299"/>
      <c r="P92" s="139"/>
      <c r="Q92" s="134"/>
      <c r="R92" s="137"/>
      <c r="S92" s="140"/>
      <c r="T92" s="137"/>
      <c r="U92" s="140"/>
      <c r="V92" s="141"/>
    </row>
    <row r="93" spans="2:22" ht="22.15" customHeight="1">
      <c r="B93" s="86"/>
      <c r="C93" s="624"/>
      <c r="D93" s="625"/>
      <c r="E93" s="294"/>
      <c r="F93" s="283"/>
      <c r="G93" s="284"/>
      <c r="H93" s="284"/>
      <c r="I93" s="284"/>
      <c r="J93" s="284"/>
      <c r="K93" s="286"/>
      <c r="L93" s="75"/>
      <c r="N93" s="134"/>
      <c r="O93" s="300"/>
      <c r="P93" s="133"/>
      <c r="Q93" s="134"/>
      <c r="R93" s="134"/>
      <c r="S93" s="140"/>
      <c r="T93" s="134"/>
      <c r="U93" s="140"/>
      <c r="V93" s="141"/>
    </row>
    <row r="94" spans="2:22" ht="22.15" customHeight="1">
      <c r="B94" s="86"/>
      <c r="C94" s="624"/>
      <c r="D94" s="625"/>
      <c r="E94" s="75"/>
      <c r="F94" s="84"/>
      <c r="G94" s="143"/>
      <c r="H94" s="144"/>
      <c r="I94" s="145"/>
      <c r="J94" s="84"/>
      <c r="K94" s="84"/>
      <c r="L94" s="75"/>
      <c r="N94" s="142"/>
      <c r="O94" s="129"/>
      <c r="Q94" s="59"/>
      <c r="R94" s="59"/>
      <c r="S94" s="59"/>
      <c r="T94" s="59"/>
    </row>
    <row r="95" spans="2:22" ht="22.15" customHeight="1">
      <c r="B95" s="86"/>
      <c r="C95" s="624"/>
      <c r="D95" s="625"/>
      <c r="E95" s="282"/>
      <c r="F95" s="283"/>
      <c r="G95" s="284"/>
      <c r="H95" s="287"/>
      <c r="I95" s="284"/>
      <c r="J95" s="287"/>
      <c r="K95" s="292"/>
      <c r="L95" s="85"/>
      <c r="N95" s="293"/>
      <c r="O95" s="129"/>
      <c r="Q95" s="59"/>
      <c r="R95" s="59"/>
      <c r="S95" s="59"/>
      <c r="T95" s="59"/>
    </row>
    <row r="96" spans="2:22" ht="22.15" customHeight="1">
      <c r="B96" s="86"/>
      <c r="C96" s="624"/>
      <c r="D96" s="625"/>
      <c r="E96" s="282"/>
      <c r="F96" s="283"/>
      <c r="G96" s="284"/>
      <c r="H96" s="284"/>
      <c r="I96" s="284"/>
      <c r="J96" s="284"/>
      <c r="K96" s="286"/>
      <c r="L96" s="85"/>
      <c r="N96" s="293"/>
      <c r="O96" s="129"/>
      <c r="Q96" s="59"/>
      <c r="R96" s="59"/>
      <c r="S96" s="59"/>
      <c r="T96" s="59"/>
    </row>
    <row r="97" spans="2:20" ht="22.15" customHeight="1">
      <c r="B97" s="86"/>
      <c r="C97" s="624"/>
      <c r="D97" s="625"/>
      <c r="E97" s="282"/>
      <c r="F97" s="283"/>
      <c r="G97" s="284"/>
      <c r="H97" s="284"/>
      <c r="I97" s="284"/>
      <c r="J97" s="284"/>
      <c r="K97" s="286"/>
      <c r="L97" s="85"/>
      <c r="N97" s="142"/>
      <c r="O97" s="129"/>
      <c r="Q97" s="59"/>
      <c r="R97" s="59"/>
      <c r="S97" s="59"/>
      <c r="T97" s="59"/>
    </row>
    <row r="98" spans="2:20" ht="22.15" customHeight="1">
      <c r="B98" s="86"/>
      <c r="C98" s="624"/>
      <c r="D98" s="625"/>
      <c r="E98" s="282"/>
      <c r="F98" s="283"/>
      <c r="G98" s="284"/>
      <c r="H98" s="284"/>
      <c r="I98" s="284"/>
      <c r="J98" s="284"/>
      <c r="K98" s="286"/>
      <c r="L98" s="85"/>
      <c r="Q98" s="59"/>
      <c r="R98" s="59"/>
      <c r="S98" s="59"/>
      <c r="T98" s="59"/>
    </row>
    <row r="99" spans="2:20" ht="22.15" customHeight="1">
      <c r="B99" s="86"/>
      <c r="C99" s="579"/>
      <c r="D99" s="580"/>
      <c r="E99" s="282"/>
      <c r="F99" s="283"/>
      <c r="G99" s="284"/>
      <c r="H99" s="285"/>
      <c r="I99" s="284"/>
      <c r="J99" s="284"/>
      <c r="K99" s="292"/>
      <c r="L99" s="85"/>
      <c r="Q99" s="59"/>
      <c r="R99" s="59"/>
      <c r="S99" s="59"/>
      <c r="T99" s="59"/>
    </row>
    <row r="100" spans="2:20" ht="22.15" customHeight="1">
      <c r="B100" s="86"/>
      <c r="C100" s="579"/>
      <c r="D100" s="580"/>
      <c r="E100" s="282"/>
      <c r="F100" s="283"/>
      <c r="G100" s="284"/>
      <c r="H100" s="284"/>
      <c r="I100" s="284"/>
      <c r="J100" s="284"/>
      <c r="K100" s="292"/>
      <c r="L100" s="85"/>
      <c r="Q100" s="59"/>
      <c r="R100" s="59"/>
      <c r="S100" s="59"/>
      <c r="T100" s="59"/>
    </row>
    <row r="101" spans="2:20" ht="22.15" customHeight="1">
      <c r="B101" s="86"/>
      <c r="C101" s="622"/>
      <c r="D101" s="623"/>
      <c r="E101" s="282"/>
      <c r="F101" s="283"/>
      <c r="G101" s="284"/>
      <c r="H101" s="285"/>
      <c r="I101" s="284"/>
      <c r="J101" s="284"/>
      <c r="K101" s="292"/>
      <c r="L101" s="85"/>
      <c r="Q101" s="59"/>
      <c r="R101" s="59"/>
      <c r="S101" s="59"/>
      <c r="T101" s="59"/>
    </row>
    <row r="102" spans="2:20" ht="22.15" customHeight="1">
      <c r="B102" s="71"/>
      <c r="C102" s="624"/>
      <c r="D102" s="625"/>
      <c r="E102" s="282"/>
      <c r="F102" s="283"/>
      <c r="G102" s="284"/>
      <c r="H102" s="287"/>
      <c r="I102" s="284"/>
      <c r="J102" s="287"/>
      <c r="K102" s="291"/>
      <c r="L102" s="85"/>
      <c r="Q102" s="59"/>
      <c r="R102" s="59"/>
      <c r="S102" s="59"/>
      <c r="T102" s="59"/>
    </row>
    <row r="103" spans="2:20" ht="22.15" customHeight="1">
      <c r="B103" s="71"/>
      <c r="C103" s="624"/>
      <c r="D103" s="625"/>
      <c r="E103" s="282"/>
      <c r="F103" s="283"/>
      <c r="G103" s="284"/>
      <c r="H103" s="287"/>
      <c r="I103" s="284"/>
      <c r="J103" s="287"/>
      <c r="K103" s="291"/>
      <c r="L103" s="85"/>
      <c r="Q103" s="59"/>
      <c r="R103" s="59"/>
      <c r="S103" s="59"/>
      <c r="T103" s="59"/>
    </row>
    <row r="104" spans="2:20" ht="22.15" customHeight="1">
      <c r="B104" s="71"/>
      <c r="C104" s="557"/>
      <c r="D104" s="558"/>
      <c r="E104" s="71"/>
      <c r="F104" s="117"/>
      <c r="G104" s="118"/>
      <c r="H104" s="117"/>
      <c r="I104" s="117"/>
      <c r="J104" s="117"/>
      <c r="K104" s="119"/>
      <c r="L104" s="85"/>
      <c r="Q104" s="59"/>
      <c r="R104" s="59"/>
      <c r="S104" s="59"/>
      <c r="T104" s="59"/>
    </row>
    <row r="105" spans="2:20" ht="22.15" customHeight="1">
      <c r="B105" s="71"/>
      <c r="C105" s="301"/>
      <c r="D105" s="302"/>
      <c r="E105" s="71"/>
      <c r="F105" s="117"/>
      <c r="G105" s="118"/>
      <c r="H105" s="117"/>
      <c r="I105" s="117"/>
      <c r="J105" s="117"/>
      <c r="K105" s="119"/>
      <c r="L105" s="85"/>
      <c r="Q105" s="59"/>
      <c r="R105" s="59"/>
      <c r="S105" s="59"/>
      <c r="T105" s="59"/>
    </row>
    <row r="106" spans="2:20" ht="22.15" customHeight="1">
      <c r="B106" s="71"/>
      <c r="C106" s="557"/>
      <c r="D106" s="558"/>
      <c r="E106" s="71"/>
      <c r="F106" s="85"/>
      <c r="G106" s="94"/>
      <c r="H106" s="85"/>
      <c r="I106" s="85"/>
      <c r="J106" s="85"/>
      <c r="K106" s="95"/>
      <c r="L106" s="85"/>
      <c r="Q106" s="59"/>
      <c r="R106" s="59"/>
      <c r="S106" s="59"/>
      <c r="T106" s="59"/>
    </row>
    <row r="107" spans="2:20" ht="22.15" customHeight="1">
      <c r="B107" s="71"/>
      <c r="C107" s="557"/>
      <c r="D107" s="558"/>
      <c r="E107" s="71"/>
      <c r="F107" s="85"/>
      <c r="G107" s="94"/>
      <c r="H107" s="85"/>
      <c r="I107" s="85"/>
      <c r="J107" s="85"/>
      <c r="K107" s="95"/>
      <c r="L107" s="85"/>
      <c r="Q107" s="59"/>
      <c r="R107" s="59"/>
      <c r="S107" s="59"/>
      <c r="T107" s="59"/>
    </row>
    <row r="108" spans="2:20" ht="22.15" customHeight="1">
      <c r="B108" s="71">
        <v>2</v>
      </c>
      <c r="C108" s="96" t="s">
        <v>70</v>
      </c>
      <c r="D108" s="97"/>
      <c r="E108" s="72"/>
      <c r="F108" s="85"/>
      <c r="G108" s="94"/>
      <c r="H108" s="85"/>
      <c r="I108" s="85"/>
      <c r="J108" s="85"/>
      <c r="K108" s="95"/>
      <c r="L108" s="85"/>
      <c r="M108" s="98"/>
      <c r="Q108" s="59"/>
      <c r="R108" s="59"/>
    </row>
    <row r="109" spans="2:20" ht="22.15" customHeight="1">
      <c r="B109" s="71"/>
      <c r="C109" s="575" t="s">
        <v>100</v>
      </c>
      <c r="D109" s="576"/>
      <c r="E109" s="71" t="s">
        <v>21</v>
      </c>
      <c r="F109" s="85"/>
      <c r="G109" s="94"/>
      <c r="H109" s="85"/>
      <c r="I109" s="85"/>
      <c r="J109" s="85"/>
      <c r="K109" s="101"/>
      <c r="L109" s="85"/>
      <c r="M109" s="98"/>
      <c r="Q109" s="59"/>
      <c r="R109" s="59"/>
    </row>
    <row r="110" spans="2:20" ht="22.15" customHeight="1">
      <c r="B110" s="71"/>
      <c r="C110" s="575"/>
      <c r="D110" s="576"/>
      <c r="E110" s="71"/>
      <c r="F110" s="85"/>
      <c r="G110" s="94"/>
      <c r="H110" s="85"/>
      <c r="I110" s="85"/>
      <c r="J110" s="85"/>
      <c r="K110" s="101"/>
      <c r="L110" s="85"/>
      <c r="M110" s="98"/>
      <c r="Q110" s="59"/>
      <c r="R110" s="59"/>
    </row>
    <row r="111" spans="2:20" ht="22.15" customHeight="1">
      <c r="B111" s="71"/>
      <c r="C111" s="652"/>
      <c r="D111" s="653"/>
      <c r="E111" s="71"/>
      <c r="F111" s="85"/>
      <c r="G111" s="94"/>
      <c r="H111" s="85"/>
      <c r="I111" s="85"/>
      <c r="J111" s="85"/>
      <c r="K111" s="95"/>
      <c r="L111" s="85"/>
      <c r="M111" s="98"/>
      <c r="Q111" s="59"/>
      <c r="R111" s="59"/>
      <c r="S111" s="59"/>
      <c r="T111" s="59"/>
    </row>
    <row r="112" spans="2:20" ht="22.15" customHeight="1">
      <c r="B112" s="71"/>
      <c r="C112" s="652"/>
      <c r="D112" s="653"/>
      <c r="E112" s="71"/>
      <c r="F112" s="85"/>
      <c r="G112" s="94"/>
      <c r="H112" s="85"/>
      <c r="I112" s="85"/>
      <c r="J112" s="85"/>
      <c r="K112" s="95"/>
      <c r="L112" s="85"/>
      <c r="M112" s="98"/>
      <c r="Q112" s="59"/>
      <c r="R112" s="59"/>
      <c r="S112" s="59"/>
      <c r="T112" s="59"/>
    </row>
    <row r="113" spans="2:20" ht="22.15" customHeight="1">
      <c r="B113" s="71"/>
      <c r="C113" s="652"/>
      <c r="D113" s="653"/>
      <c r="E113" s="71"/>
      <c r="F113" s="85"/>
      <c r="G113" s="94"/>
      <c r="H113" s="85"/>
      <c r="I113" s="85"/>
      <c r="J113" s="85"/>
      <c r="K113" s="95"/>
      <c r="L113" s="85"/>
      <c r="M113" s="98"/>
      <c r="Q113" s="59"/>
      <c r="R113" s="59"/>
      <c r="S113" s="59"/>
      <c r="T113" s="59"/>
    </row>
    <row r="114" spans="2:20" ht="22.15" customHeight="1">
      <c r="B114" s="71"/>
      <c r="C114" s="652"/>
      <c r="D114" s="653"/>
      <c r="E114" s="71"/>
      <c r="F114" s="85"/>
      <c r="G114" s="94"/>
      <c r="H114" s="85"/>
      <c r="I114" s="85"/>
      <c r="J114" s="85"/>
      <c r="K114" s="95"/>
      <c r="L114" s="85"/>
      <c r="M114" s="98"/>
      <c r="Q114" s="59"/>
      <c r="R114" s="59"/>
      <c r="S114" s="59"/>
      <c r="T114" s="59"/>
    </row>
    <row r="115" spans="2:20" ht="22.15" customHeight="1">
      <c r="B115" s="71"/>
      <c r="C115" s="652"/>
      <c r="D115" s="653"/>
      <c r="E115" s="71"/>
      <c r="F115" s="85"/>
      <c r="G115" s="94"/>
      <c r="H115" s="85"/>
      <c r="I115" s="85"/>
      <c r="J115" s="85"/>
      <c r="K115" s="95"/>
      <c r="L115" s="85"/>
      <c r="M115" s="98"/>
      <c r="Q115" s="59"/>
      <c r="R115" s="59"/>
      <c r="S115" s="59"/>
      <c r="T115" s="59"/>
    </row>
    <row r="116" spans="2:20" ht="22.15" customHeight="1">
      <c r="B116" s="71"/>
      <c r="C116" s="652"/>
      <c r="D116" s="653"/>
      <c r="E116" s="71"/>
      <c r="F116" s="85"/>
      <c r="G116" s="94"/>
      <c r="H116" s="85"/>
      <c r="I116" s="85"/>
      <c r="J116" s="85"/>
      <c r="K116" s="95"/>
      <c r="L116" s="85"/>
      <c r="M116" s="98"/>
      <c r="Q116" s="59"/>
      <c r="R116" s="59"/>
      <c r="S116" s="59"/>
      <c r="T116" s="59"/>
    </row>
    <row r="117" spans="2:20" ht="22.15" customHeight="1">
      <c r="B117" s="71"/>
      <c r="C117" s="652"/>
      <c r="D117" s="653"/>
      <c r="E117" s="71"/>
      <c r="F117" s="85"/>
      <c r="G117" s="94"/>
      <c r="H117" s="85"/>
      <c r="I117" s="85"/>
      <c r="J117" s="85"/>
      <c r="K117" s="95"/>
      <c r="L117" s="85"/>
      <c r="M117" s="98"/>
      <c r="Q117" s="59"/>
      <c r="R117" s="59"/>
      <c r="S117" s="59"/>
      <c r="T117" s="59"/>
    </row>
    <row r="118" spans="2:20" ht="22.15" customHeight="1">
      <c r="B118" s="71"/>
      <c r="C118" s="652"/>
      <c r="D118" s="653"/>
      <c r="E118" s="71"/>
      <c r="F118" s="85"/>
      <c r="G118" s="94"/>
      <c r="H118" s="85"/>
      <c r="I118" s="85"/>
      <c r="J118" s="85"/>
      <c r="K118" s="95"/>
      <c r="L118" s="85"/>
      <c r="M118" s="98"/>
      <c r="Q118" s="59"/>
      <c r="R118" s="59"/>
      <c r="S118" s="59"/>
      <c r="T118" s="59"/>
    </row>
    <row r="119" spans="2:20" ht="22.15" customHeight="1">
      <c r="B119" s="71"/>
      <c r="C119" s="652"/>
      <c r="D119" s="653"/>
      <c r="E119" s="71"/>
      <c r="F119" s="85"/>
      <c r="G119" s="94"/>
      <c r="H119" s="85"/>
      <c r="I119" s="85"/>
      <c r="J119" s="85"/>
      <c r="K119" s="95"/>
      <c r="L119" s="85"/>
      <c r="M119" s="98"/>
      <c r="Q119" s="59"/>
      <c r="R119" s="59"/>
      <c r="S119" s="59"/>
      <c r="T119" s="59"/>
    </row>
    <row r="120" spans="2:20" ht="22.15" customHeight="1">
      <c r="B120" s="71"/>
      <c r="C120" s="652"/>
      <c r="D120" s="653"/>
      <c r="E120" s="71"/>
      <c r="F120" s="85"/>
      <c r="G120" s="94"/>
      <c r="H120" s="85"/>
      <c r="I120" s="85"/>
      <c r="J120" s="85"/>
      <c r="K120" s="95"/>
      <c r="L120" s="85"/>
      <c r="M120" s="98"/>
      <c r="Q120" s="59"/>
      <c r="R120" s="59"/>
      <c r="S120" s="59"/>
      <c r="T120" s="59"/>
    </row>
    <row r="121" spans="2:20" ht="22.15" customHeight="1">
      <c r="B121" s="71"/>
      <c r="C121" s="652"/>
      <c r="D121" s="653"/>
      <c r="E121" s="71"/>
      <c r="F121" s="85"/>
      <c r="G121" s="94"/>
      <c r="H121" s="85"/>
      <c r="I121" s="85"/>
      <c r="J121" s="85"/>
      <c r="K121" s="95"/>
      <c r="L121" s="85"/>
      <c r="M121" s="98"/>
      <c r="Q121" s="59"/>
      <c r="R121" s="59"/>
      <c r="S121" s="59"/>
      <c r="T121" s="59"/>
    </row>
    <row r="122" spans="2:20" ht="22.15" customHeight="1">
      <c r="B122" s="71"/>
      <c r="C122" s="652"/>
      <c r="D122" s="653"/>
      <c r="E122" s="71"/>
      <c r="F122" s="85"/>
      <c r="G122" s="94"/>
      <c r="H122" s="85"/>
      <c r="I122" s="85"/>
      <c r="J122" s="85"/>
      <c r="K122" s="95"/>
      <c r="L122" s="85"/>
      <c r="M122" s="98"/>
      <c r="Q122" s="59"/>
      <c r="R122" s="59"/>
      <c r="S122" s="59"/>
      <c r="T122" s="59"/>
    </row>
    <row r="123" spans="2:20" ht="22.15" customHeight="1">
      <c r="B123" s="71"/>
      <c r="C123" s="652"/>
      <c r="D123" s="653"/>
      <c r="E123" s="71"/>
      <c r="F123" s="85"/>
      <c r="G123" s="94"/>
      <c r="H123" s="85"/>
      <c r="I123" s="85"/>
      <c r="J123" s="85"/>
      <c r="K123" s="95"/>
      <c r="L123" s="85"/>
      <c r="M123" s="98"/>
      <c r="Q123" s="59"/>
      <c r="R123" s="59"/>
      <c r="S123" s="59"/>
      <c r="T123" s="59"/>
    </row>
    <row r="124" spans="2:20" ht="22.15" customHeight="1">
      <c r="B124" s="71"/>
      <c r="C124" s="652"/>
      <c r="D124" s="653"/>
      <c r="E124" s="71"/>
      <c r="F124" s="85"/>
      <c r="G124" s="94"/>
      <c r="H124" s="85"/>
      <c r="I124" s="85"/>
      <c r="J124" s="85"/>
      <c r="K124" s="95"/>
      <c r="L124" s="85"/>
      <c r="M124" s="98"/>
      <c r="Q124" s="59"/>
      <c r="R124" s="59"/>
    </row>
    <row r="125" spans="2:20" ht="22.15" customHeight="1">
      <c r="B125" s="71"/>
      <c r="C125" s="652"/>
      <c r="D125" s="653"/>
      <c r="E125" s="71"/>
      <c r="F125" s="85"/>
      <c r="G125" s="94"/>
      <c r="H125" s="85"/>
      <c r="I125" s="85"/>
      <c r="J125" s="85"/>
      <c r="K125" s="95"/>
      <c r="L125" s="85"/>
      <c r="M125" s="98"/>
      <c r="Q125" s="59"/>
      <c r="R125" s="59"/>
    </row>
    <row r="126" spans="2:20" ht="22.15" customHeight="1">
      <c r="B126" s="71"/>
      <c r="C126" s="652"/>
      <c r="D126" s="653"/>
      <c r="E126" s="71"/>
      <c r="F126" s="85"/>
      <c r="G126" s="94"/>
      <c r="H126" s="85"/>
      <c r="I126" s="85"/>
      <c r="J126" s="85"/>
      <c r="K126" s="95"/>
      <c r="L126" s="85"/>
      <c r="M126" s="98"/>
      <c r="Q126" s="59"/>
      <c r="R126" s="59"/>
    </row>
    <row r="127" spans="2:20" ht="22.15" customHeight="1">
      <c r="B127" s="71"/>
      <c r="C127" s="652"/>
      <c r="D127" s="653"/>
      <c r="E127" s="71"/>
      <c r="F127" s="85"/>
      <c r="G127" s="94"/>
      <c r="H127" s="85"/>
      <c r="I127" s="85"/>
      <c r="J127" s="85"/>
      <c r="K127" s="95"/>
      <c r="L127" s="85"/>
      <c r="M127" s="98"/>
      <c r="Q127" s="59"/>
      <c r="R127" s="59"/>
    </row>
    <row r="128" spans="2:20" ht="22.15" customHeight="1">
      <c r="B128" s="71"/>
      <c r="C128" s="652"/>
      <c r="D128" s="653"/>
      <c r="E128" s="71"/>
      <c r="F128" s="85"/>
      <c r="G128" s="94"/>
      <c r="H128" s="85"/>
      <c r="I128" s="85"/>
      <c r="J128" s="85"/>
      <c r="K128" s="95"/>
      <c r="L128" s="85"/>
      <c r="M128" s="98"/>
      <c r="Q128" s="59"/>
      <c r="R128" s="59"/>
    </row>
    <row r="129" spans="2:23" ht="22.15" customHeight="1">
      <c r="B129" s="71"/>
      <c r="C129" s="652"/>
      <c r="D129" s="653"/>
      <c r="E129" s="71"/>
      <c r="F129" s="85"/>
      <c r="G129" s="94"/>
      <c r="H129" s="85"/>
      <c r="I129" s="85"/>
      <c r="J129" s="85"/>
      <c r="K129" s="95"/>
      <c r="L129" s="85"/>
      <c r="M129" s="98"/>
      <c r="Q129" s="59"/>
      <c r="R129" s="59"/>
    </row>
    <row r="130" spans="2:23" ht="22.15" customHeight="1">
      <c r="B130" s="71"/>
      <c r="C130" s="652"/>
      <c r="D130" s="653"/>
      <c r="E130" s="71"/>
      <c r="F130" s="85"/>
      <c r="G130" s="94"/>
      <c r="H130" s="85"/>
      <c r="I130" s="85"/>
      <c r="J130" s="85"/>
      <c r="K130" s="95"/>
      <c r="L130" s="85"/>
      <c r="M130" s="98"/>
      <c r="Q130" s="59"/>
      <c r="R130" s="59"/>
    </row>
    <row r="131" spans="2:23" ht="22.15" customHeight="1">
      <c r="B131" s="71"/>
      <c r="C131" s="652"/>
      <c r="D131" s="653"/>
      <c r="E131" s="71"/>
      <c r="F131" s="85"/>
      <c r="G131" s="94"/>
      <c r="H131" s="85"/>
      <c r="I131" s="85"/>
      <c r="J131" s="85"/>
      <c r="K131" s="95"/>
      <c r="L131" s="85"/>
      <c r="M131" s="98"/>
      <c r="Q131" s="59"/>
      <c r="R131" s="59"/>
    </row>
    <row r="132" spans="2:23" ht="22.15" customHeight="1">
      <c r="B132" s="71"/>
      <c r="C132" s="654"/>
      <c r="D132" s="655"/>
      <c r="E132" s="71"/>
      <c r="F132" s="85"/>
      <c r="G132" s="94"/>
      <c r="H132" s="85"/>
      <c r="I132" s="85"/>
      <c r="J132" s="85"/>
      <c r="K132" s="95"/>
      <c r="L132" s="85"/>
      <c r="M132" s="98"/>
      <c r="Q132" s="59"/>
      <c r="R132" s="59"/>
    </row>
    <row r="133" spans="2:23" ht="22.15" customHeight="1">
      <c r="B133" s="71"/>
      <c r="C133" s="654"/>
      <c r="D133" s="655"/>
      <c r="E133" s="71"/>
      <c r="F133" s="85"/>
      <c r="G133" s="94"/>
      <c r="H133" s="85"/>
      <c r="I133" s="85"/>
      <c r="J133" s="85"/>
      <c r="K133" s="95"/>
      <c r="L133" s="85"/>
      <c r="M133" s="98"/>
      <c r="Q133" s="59"/>
      <c r="R133" s="59"/>
    </row>
    <row r="134" spans="2:23" ht="22.15" customHeight="1">
      <c r="B134" s="71"/>
      <c r="C134" s="652"/>
      <c r="D134" s="653"/>
      <c r="E134" s="71"/>
      <c r="F134" s="85"/>
      <c r="G134" s="94"/>
      <c r="H134" s="85"/>
      <c r="I134" s="85"/>
      <c r="J134" s="85"/>
      <c r="K134" s="95"/>
      <c r="L134" s="85"/>
      <c r="M134" s="98"/>
      <c r="Q134" s="59"/>
      <c r="R134" s="59"/>
    </row>
    <row r="135" spans="2:23" ht="22.15" customHeight="1">
      <c r="B135" s="71"/>
      <c r="C135" s="652"/>
      <c r="D135" s="653"/>
      <c r="E135" s="71"/>
      <c r="F135" s="85"/>
      <c r="G135" s="94"/>
      <c r="H135" s="85"/>
      <c r="I135" s="85"/>
      <c r="J135" s="85"/>
      <c r="K135" s="95"/>
      <c r="L135" s="85"/>
      <c r="M135" s="98"/>
      <c r="Q135" s="59"/>
      <c r="R135" s="59"/>
    </row>
    <row r="136" spans="2:23" ht="22.15" customHeight="1">
      <c r="B136" s="71"/>
      <c r="C136" s="654"/>
      <c r="D136" s="655"/>
      <c r="E136" s="71"/>
      <c r="F136" s="85"/>
      <c r="G136" s="94"/>
      <c r="H136" s="85"/>
      <c r="I136" s="85"/>
      <c r="J136" s="85"/>
      <c r="K136" s="95"/>
      <c r="L136" s="85"/>
      <c r="M136" s="98"/>
      <c r="Q136" s="59"/>
      <c r="R136" s="59"/>
    </row>
    <row r="137" spans="2:23" ht="22.15" customHeight="1">
      <c r="B137" s="71"/>
      <c r="C137" s="652"/>
      <c r="D137" s="653"/>
      <c r="E137" s="71"/>
      <c r="F137" s="85"/>
      <c r="G137" s="94"/>
      <c r="H137" s="85"/>
      <c r="I137" s="85"/>
      <c r="J137" s="85"/>
      <c r="K137" s="95"/>
      <c r="L137" s="85"/>
      <c r="M137" s="98"/>
      <c r="Q137" s="59"/>
      <c r="R137" s="59"/>
    </row>
    <row r="138" spans="2:23" ht="22.15" customHeight="1">
      <c r="B138" s="71"/>
      <c r="C138" s="652"/>
      <c r="D138" s="653"/>
      <c r="E138" s="71"/>
      <c r="F138" s="85"/>
      <c r="G138" s="94"/>
      <c r="H138" s="85"/>
      <c r="I138" s="85"/>
      <c r="J138" s="85"/>
      <c r="K138" s="95"/>
      <c r="L138" s="85"/>
      <c r="M138" s="98"/>
      <c r="Q138" s="59"/>
      <c r="R138" s="59"/>
    </row>
    <row r="139" spans="2:23" ht="22.15" customHeight="1">
      <c r="B139" s="71"/>
      <c r="C139" s="652"/>
      <c r="D139" s="653"/>
      <c r="E139" s="71"/>
      <c r="F139" s="85"/>
      <c r="G139" s="94"/>
      <c r="H139" s="85"/>
      <c r="I139" s="85"/>
      <c r="J139" s="85"/>
      <c r="K139" s="95"/>
      <c r="L139" s="85"/>
      <c r="M139" s="98"/>
      <c r="Q139" s="59"/>
      <c r="R139" s="59"/>
    </row>
    <row r="140" spans="2:23" ht="22.15" customHeight="1">
      <c r="B140" s="52"/>
      <c r="C140" s="640" t="s">
        <v>71</v>
      </c>
      <c r="D140" s="641"/>
      <c r="E140" s="66"/>
      <c r="F140" s="67"/>
      <c r="G140" s="66"/>
      <c r="H140" s="66"/>
      <c r="I140" s="68"/>
      <c r="J140" s="66"/>
      <c r="K140" s="69"/>
      <c r="L140" s="70"/>
      <c r="Q140" s="59"/>
      <c r="R140" s="59"/>
      <c r="S140" s="59"/>
      <c r="T140" s="59"/>
    </row>
    <row r="141" spans="2:23" s="57" customFormat="1" ht="22.15" customHeight="1">
      <c r="B141" s="102">
        <v>2</v>
      </c>
      <c r="C141" s="657" t="s">
        <v>93</v>
      </c>
      <c r="D141" s="658"/>
      <c r="E141" s="103"/>
      <c r="F141" s="104" t="s">
        <v>10</v>
      </c>
      <c r="G141" s="104"/>
      <c r="H141" s="105"/>
      <c r="I141" s="105"/>
      <c r="J141" s="105"/>
      <c r="K141" s="105"/>
      <c r="L141" s="106"/>
      <c r="M141" s="98"/>
      <c r="N141" s="107"/>
      <c r="S141" s="108"/>
      <c r="T141" s="109"/>
    </row>
    <row r="142" spans="2:23" s="57" customFormat="1" ht="22.15" customHeight="1">
      <c r="B142" s="102"/>
      <c r="C142" s="575"/>
      <c r="D142" s="576"/>
      <c r="E142" s="103"/>
      <c r="F142" s="104"/>
      <c r="G142" s="104"/>
      <c r="H142" s="105"/>
      <c r="I142" s="105"/>
      <c r="J142" s="105"/>
      <c r="K142" s="105"/>
      <c r="L142" s="106"/>
      <c r="M142" s="98"/>
      <c r="N142" s="107"/>
      <c r="S142" s="108"/>
      <c r="T142" s="109"/>
    </row>
    <row r="143" spans="2:23" s="57" customFormat="1" ht="22.15" customHeight="1">
      <c r="B143" s="102"/>
      <c r="C143" s="624"/>
      <c r="D143" s="625"/>
      <c r="E143" s="282"/>
      <c r="F143" s="295"/>
      <c r="G143" s="284"/>
      <c r="H143" s="284"/>
      <c r="I143" s="284"/>
      <c r="J143" s="284"/>
      <c r="K143" s="286"/>
      <c r="L143" s="75"/>
      <c r="M143" s="98"/>
      <c r="N143" s="656"/>
      <c r="O143" s="656"/>
      <c r="P143" s="139"/>
      <c r="Q143" s="134"/>
      <c r="R143" s="137"/>
      <c r="S143" s="135"/>
      <c r="T143" s="137"/>
      <c r="U143" s="137"/>
      <c r="V143" s="138"/>
      <c r="W143" s="277"/>
    </row>
    <row r="144" spans="2:23" s="57" customFormat="1" ht="22.15" customHeight="1">
      <c r="B144" s="102"/>
      <c r="C144" s="624"/>
      <c r="D144" s="625"/>
      <c r="E144" s="282"/>
      <c r="F144" s="283"/>
      <c r="G144" s="284"/>
      <c r="H144" s="284"/>
      <c r="I144" s="284"/>
      <c r="J144" s="284"/>
      <c r="K144" s="286"/>
      <c r="L144" s="75"/>
      <c r="M144" s="98"/>
      <c r="N144" s="656"/>
      <c r="O144" s="656"/>
      <c r="P144" s="139"/>
      <c r="Q144" s="134"/>
      <c r="R144" s="137"/>
      <c r="S144" s="140"/>
      <c r="T144" s="137"/>
      <c r="U144" s="140"/>
      <c r="V144" s="141"/>
      <c r="W144" s="277"/>
    </row>
    <row r="145" spans="2:23" s="57" customFormat="1" ht="22.15" customHeight="1">
      <c r="B145" s="102"/>
      <c r="C145" s="624"/>
      <c r="D145" s="625"/>
      <c r="E145" s="282"/>
      <c r="F145" s="283"/>
      <c r="G145" s="284"/>
      <c r="H145" s="284"/>
      <c r="I145" s="284"/>
      <c r="J145" s="284"/>
      <c r="K145" s="286"/>
      <c r="L145" s="75"/>
      <c r="M145" s="98"/>
      <c r="N145" s="656"/>
      <c r="O145" s="656"/>
      <c r="P145" s="139"/>
      <c r="Q145" s="134"/>
      <c r="R145" s="137"/>
      <c r="S145" s="140"/>
      <c r="T145" s="137"/>
      <c r="U145" s="140"/>
      <c r="V145" s="141"/>
      <c r="W145" s="277"/>
    </row>
    <row r="146" spans="2:23" s="57" customFormat="1" ht="22.15" customHeight="1">
      <c r="B146" s="102"/>
      <c r="C146" s="624"/>
      <c r="D146" s="625"/>
      <c r="E146" s="282"/>
      <c r="F146" s="283"/>
      <c r="G146" s="284"/>
      <c r="H146" s="284"/>
      <c r="I146" s="284"/>
      <c r="J146" s="284"/>
      <c r="K146" s="286"/>
      <c r="L146" s="75"/>
      <c r="M146" s="98"/>
      <c r="N146" s="656"/>
      <c r="O146" s="656"/>
      <c r="P146" s="139"/>
      <c r="Q146" s="134"/>
      <c r="R146" s="137"/>
      <c r="S146" s="140"/>
      <c r="T146" s="137"/>
      <c r="U146" s="140"/>
      <c r="V146" s="141"/>
      <c r="W146" s="277"/>
    </row>
    <row r="147" spans="2:23" s="57" customFormat="1" ht="22.15" customHeight="1">
      <c r="B147" s="102"/>
      <c r="C147" s="624"/>
      <c r="D147" s="625"/>
      <c r="E147" s="282"/>
      <c r="F147" s="283"/>
      <c r="G147" s="284"/>
      <c r="H147" s="284"/>
      <c r="I147" s="284"/>
      <c r="J147" s="284"/>
      <c r="K147" s="286"/>
      <c r="L147" s="75"/>
      <c r="M147" s="98"/>
      <c r="N147" s="656"/>
      <c r="O147" s="656"/>
      <c r="P147" s="139"/>
      <c r="Q147" s="134"/>
      <c r="R147" s="137"/>
      <c r="S147" s="140"/>
      <c r="T147" s="137"/>
      <c r="U147" s="140"/>
      <c r="V147" s="141"/>
      <c r="W147" s="277"/>
    </row>
    <row r="148" spans="2:23" s="57" customFormat="1" ht="22.15" customHeight="1">
      <c r="B148" s="102"/>
      <c r="C148" s="624"/>
      <c r="D148" s="625"/>
      <c r="E148" s="282"/>
      <c r="F148" s="283"/>
      <c r="G148" s="284"/>
      <c r="H148" s="285"/>
      <c r="I148" s="284"/>
      <c r="J148" s="284"/>
      <c r="K148" s="292"/>
      <c r="L148" s="75"/>
      <c r="M148" s="98"/>
      <c r="N148" s="656"/>
      <c r="O148" s="656"/>
      <c r="P148" s="139"/>
      <c r="Q148" s="134"/>
      <c r="R148" s="137"/>
      <c r="S148" s="135"/>
      <c r="T148" s="137"/>
      <c r="U148" s="137"/>
      <c r="V148" s="138"/>
      <c r="W148" s="277"/>
    </row>
    <row r="149" spans="2:23" ht="17.25" customHeight="1">
      <c r="B149" s="86" t="s">
        <v>91</v>
      </c>
      <c r="C149" s="624"/>
      <c r="D149" s="625"/>
      <c r="E149" s="282"/>
      <c r="F149" s="283"/>
      <c r="G149" s="284"/>
      <c r="H149" s="284"/>
      <c r="I149" s="284"/>
      <c r="J149" s="284"/>
      <c r="K149" s="286"/>
      <c r="L149" s="75"/>
      <c r="M149" s="98"/>
      <c r="N149" s="660"/>
      <c r="O149" s="660"/>
      <c r="P149" s="133"/>
      <c r="Q149" s="134"/>
      <c r="R149" s="134"/>
      <c r="S149" s="140"/>
      <c r="T149" s="134"/>
      <c r="U149" s="140"/>
      <c r="V149" s="138"/>
      <c r="W149" s="277"/>
    </row>
    <row r="150" spans="2:23" ht="19.5" customHeight="1">
      <c r="B150" s="86"/>
      <c r="C150" s="624"/>
      <c r="D150" s="625"/>
      <c r="E150" s="296"/>
      <c r="F150" s="127"/>
      <c r="G150" s="284"/>
      <c r="H150" s="284"/>
      <c r="I150" s="284"/>
      <c r="J150" s="284"/>
      <c r="K150" s="286"/>
      <c r="L150" s="75"/>
      <c r="M150" s="98"/>
      <c r="N150" s="659"/>
      <c r="O150" s="659"/>
      <c r="P150" s="277"/>
      <c r="Q150" s="278"/>
      <c r="R150" s="279"/>
      <c r="S150" s="278"/>
      <c r="T150" s="279"/>
      <c r="U150" s="278"/>
      <c r="V150" s="278"/>
      <c r="W150" s="277"/>
    </row>
    <row r="151" spans="2:23" s="57" customFormat="1" ht="22.15" customHeight="1">
      <c r="B151" s="102"/>
      <c r="C151" s="624"/>
      <c r="D151" s="625"/>
      <c r="E151" s="282"/>
      <c r="F151" s="283"/>
      <c r="G151" s="284"/>
      <c r="H151" s="284"/>
      <c r="I151" s="284"/>
      <c r="J151" s="284"/>
      <c r="K151" s="286"/>
      <c r="L151" s="75"/>
      <c r="M151" s="98"/>
      <c r="N151" s="656"/>
      <c r="O151" s="656"/>
      <c r="P151" s="139"/>
      <c r="Q151" s="134"/>
      <c r="R151" s="137"/>
      <c r="S151" s="140"/>
      <c r="T151" s="137"/>
      <c r="U151" s="140"/>
      <c r="V151" s="141"/>
      <c r="W151" s="277"/>
    </row>
    <row r="152" spans="2:23" ht="21.75" customHeight="1">
      <c r="B152" s="86"/>
      <c r="C152" s="557"/>
      <c r="D152" s="558"/>
      <c r="E152" s="75"/>
      <c r="F152" s="78"/>
      <c r="G152" s="284"/>
      <c r="H152" s="284"/>
      <c r="I152" s="284"/>
      <c r="J152" s="284"/>
      <c r="K152" s="286"/>
      <c r="L152" s="75"/>
      <c r="M152" s="98"/>
      <c r="N152" s="59"/>
      <c r="Q152" s="59"/>
      <c r="R152" s="59"/>
      <c r="S152" s="59"/>
      <c r="T152" s="59"/>
    </row>
    <row r="153" spans="2:23" ht="21.75" customHeight="1">
      <c r="B153" s="86"/>
      <c r="C153" s="557"/>
      <c r="D153" s="558"/>
      <c r="E153" s="75"/>
      <c r="F153" s="78"/>
      <c r="G153" s="284"/>
      <c r="H153" s="284"/>
      <c r="I153" s="284"/>
      <c r="J153" s="284"/>
      <c r="K153" s="286"/>
      <c r="L153" s="75"/>
      <c r="M153" s="98"/>
      <c r="N153" s="59"/>
      <c r="Q153" s="59"/>
      <c r="R153" s="59"/>
      <c r="S153" s="59"/>
      <c r="T153" s="59"/>
    </row>
    <row r="154" spans="2:23" ht="21.75" customHeight="1">
      <c r="B154" s="86"/>
      <c r="C154" s="663"/>
      <c r="D154" s="664"/>
      <c r="E154" s="75"/>
      <c r="F154" s="78"/>
      <c r="G154" s="76"/>
      <c r="H154" s="76"/>
      <c r="I154" s="284"/>
      <c r="J154" s="76"/>
      <c r="K154" s="76"/>
      <c r="L154" s="75"/>
      <c r="M154" s="98"/>
      <c r="N154" s="59"/>
      <c r="Q154" s="59"/>
      <c r="R154" s="59"/>
      <c r="S154" s="59"/>
      <c r="T154" s="59"/>
    </row>
    <row r="155" spans="2:23" ht="21.75" customHeight="1">
      <c r="B155" s="86"/>
      <c r="C155" s="661"/>
      <c r="D155" s="662"/>
      <c r="E155" s="75"/>
      <c r="F155" s="78"/>
      <c r="G155" s="76"/>
      <c r="H155" s="76"/>
      <c r="I155" s="77"/>
      <c r="J155" s="76"/>
      <c r="K155" s="76"/>
      <c r="L155" s="75"/>
      <c r="M155" s="98"/>
      <c r="N155" s="59"/>
      <c r="Q155" s="59"/>
      <c r="R155" s="59"/>
      <c r="S155" s="59"/>
      <c r="T155" s="59"/>
    </row>
    <row r="156" spans="2:23" ht="21.75" customHeight="1">
      <c r="B156" s="86"/>
      <c r="C156" s="661"/>
      <c r="D156" s="662"/>
      <c r="E156" s="75"/>
      <c r="F156" s="78"/>
      <c r="G156" s="76"/>
      <c r="H156" s="76"/>
      <c r="I156" s="76"/>
      <c r="J156" s="76"/>
      <c r="K156" s="76"/>
      <c r="L156" s="75"/>
      <c r="M156" s="98"/>
      <c r="N156" s="59"/>
      <c r="Q156" s="59"/>
      <c r="R156" s="59"/>
      <c r="S156" s="59"/>
      <c r="T156" s="59"/>
    </row>
    <row r="157" spans="2:23" ht="21.75" customHeight="1">
      <c r="B157" s="86"/>
      <c r="C157" s="661"/>
      <c r="D157" s="662"/>
      <c r="E157" s="75"/>
      <c r="F157" s="78"/>
      <c r="G157" s="76"/>
      <c r="H157" s="76"/>
      <c r="I157" s="77"/>
      <c r="J157" s="76"/>
      <c r="K157" s="76"/>
      <c r="L157" s="75"/>
      <c r="M157" s="98"/>
      <c r="N157" s="59"/>
      <c r="Q157" s="59"/>
      <c r="R157" s="59"/>
      <c r="S157" s="59"/>
      <c r="T157" s="59"/>
    </row>
    <row r="158" spans="2:23" ht="21.75" customHeight="1">
      <c r="B158" s="86"/>
      <c r="C158" s="661"/>
      <c r="D158" s="662"/>
      <c r="E158" s="75"/>
      <c r="F158" s="76"/>
      <c r="G158" s="76"/>
      <c r="H158" s="76"/>
      <c r="I158" s="76"/>
      <c r="J158" s="76"/>
      <c r="K158" s="112"/>
      <c r="L158" s="75"/>
      <c r="M158" s="98"/>
      <c r="N158" s="59"/>
      <c r="Q158" s="59"/>
      <c r="R158" s="59"/>
      <c r="S158" s="59"/>
      <c r="T158" s="59"/>
    </row>
    <row r="159" spans="2:23" ht="21.75" customHeight="1">
      <c r="B159" s="86"/>
      <c r="C159" s="661"/>
      <c r="D159" s="662"/>
      <c r="E159" s="75"/>
      <c r="F159" s="76"/>
      <c r="G159" s="76"/>
      <c r="H159" s="76"/>
      <c r="I159" s="76"/>
      <c r="J159" s="76"/>
      <c r="K159" s="113"/>
      <c r="L159" s="75"/>
      <c r="M159" s="98"/>
      <c r="N159" s="59"/>
      <c r="Q159" s="59"/>
      <c r="R159" s="59"/>
      <c r="S159" s="59"/>
      <c r="T159" s="59"/>
    </row>
    <row r="160" spans="2:23" ht="21.75" customHeight="1">
      <c r="B160" s="86"/>
      <c r="C160" s="661"/>
      <c r="D160" s="662"/>
      <c r="E160" s="75"/>
      <c r="F160" s="78"/>
      <c r="G160" s="77"/>
      <c r="H160" s="76"/>
      <c r="I160" s="77"/>
      <c r="J160" s="76"/>
      <c r="K160" s="113"/>
      <c r="L160" s="75"/>
      <c r="M160" s="98"/>
      <c r="N160" s="59"/>
      <c r="Q160" s="59"/>
      <c r="R160" s="59"/>
      <c r="S160" s="59"/>
      <c r="T160" s="59"/>
    </row>
    <row r="161" spans="2:20" ht="21.75" customHeight="1">
      <c r="B161" s="86"/>
      <c r="C161" s="661"/>
      <c r="D161" s="662"/>
      <c r="E161" s="75"/>
      <c r="F161" s="78"/>
      <c r="G161" s="76"/>
      <c r="H161" s="76"/>
      <c r="I161" s="76"/>
      <c r="J161" s="76"/>
      <c r="K161" s="113"/>
      <c r="L161" s="75"/>
      <c r="M161" s="98"/>
      <c r="N161" s="59"/>
      <c r="Q161" s="59"/>
      <c r="R161" s="59"/>
      <c r="S161" s="59"/>
      <c r="T161" s="59"/>
    </row>
    <row r="162" spans="2:20" ht="21.75" customHeight="1">
      <c r="B162" s="86"/>
      <c r="C162" s="661"/>
      <c r="D162" s="662"/>
      <c r="E162" s="75"/>
      <c r="F162" s="78"/>
      <c r="G162" s="76"/>
      <c r="H162" s="76"/>
      <c r="I162" s="77"/>
      <c r="J162" s="76"/>
      <c r="K162" s="113"/>
      <c r="L162" s="75"/>
      <c r="M162" s="98"/>
      <c r="N162" s="59"/>
      <c r="Q162" s="59"/>
      <c r="R162" s="59"/>
      <c r="S162" s="59"/>
      <c r="T162" s="59"/>
    </row>
    <row r="163" spans="2:20" ht="21.75" customHeight="1">
      <c r="B163" s="86"/>
      <c r="C163" s="661"/>
      <c r="D163" s="662"/>
      <c r="E163" s="75"/>
      <c r="F163" s="78"/>
      <c r="G163" s="76"/>
      <c r="H163" s="76"/>
      <c r="I163" s="77"/>
      <c r="J163" s="76"/>
      <c r="K163" s="113"/>
      <c r="L163" s="75"/>
      <c r="M163" s="98"/>
      <c r="N163" s="59"/>
      <c r="Q163" s="59"/>
      <c r="R163" s="59"/>
      <c r="S163" s="59"/>
      <c r="T163" s="59"/>
    </row>
    <row r="164" spans="2:20" ht="21.75" customHeight="1">
      <c r="B164" s="86"/>
      <c r="C164" s="661"/>
      <c r="D164" s="662"/>
      <c r="E164" s="75"/>
      <c r="F164" s="78"/>
      <c r="G164" s="76"/>
      <c r="H164" s="76"/>
      <c r="I164" s="77"/>
      <c r="J164" s="76"/>
      <c r="K164" s="113"/>
      <c r="L164" s="75"/>
      <c r="M164" s="98"/>
      <c r="N164" s="59"/>
      <c r="Q164" s="59"/>
      <c r="R164" s="59"/>
      <c r="S164" s="59"/>
      <c r="T164" s="59"/>
    </row>
    <row r="165" spans="2:20" ht="21.75" customHeight="1">
      <c r="B165" s="86"/>
      <c r="C165" s="661"/>
      <c r="D165" s="662"/>
      <c r="E165" s="75"/>
      <c r="F165" s="78"/>
      <c r="G165" s="76"/>
      <c r="H165" s="76"/>
      <c r="I165" s="76"/>
      <c r="J165" s="76"/>
      <c r="K165" s="113"/>
      <c r="L165" s="75"/>
      <c r="M165" s="98"/>
      <c r="N165" s="59"/>
      <c r="Q165" s="59"/>
      <c r="R165" s="59"/>
      <c r="S165" s="59"/>
      <c r="T165" s="59"/>
    </row>
    <row r="166" spans="2:20" ht="21.75" customHeight="1">
      <c r="B166" s="86"/>
      <c r="C166" s="661"/>
      <c r="D166" s="662"/>
      <c r="E166" s="75"/>
      <c r="F166" s="76"/>
      <c r="G166" s="76"/>
      <c r="H166" s="76"/>
      <c r="I166" s="76"/>
      <c r="J166" s="76"/>
      <c r="K166" s="112"/>
      <c r="L166" s="75"/>
      <c r="M166" s="98"/>
      <c r="N166" s="59"/>
      <c r="Q166" s="59"/>
      <c r="R166" s="59"/>
      <c r="S166" s="59"/>
      <c r="T166" s="59"/>
    </row>
    <row r="167" spans="2:20" ht="21.75" customHeight="1">
      <c r="B167" s="86"/>
      <c r="C167" s="297"/>
      <c r="D167" s="298"/>
      <c r="E167" s="75"/>
      <c r="F167" s="76"/>
      <c r="G167" s="76"/>
      <c r="H167" s="76"/>
      <c r="I167" s="76"/>
      <c r="J167" s="76"/>
      <c r="K167" s="112"/>
      <c r="L167" s="75"/>
      <c r="M167" s="98"/>
      <c r="N167" s="59"/>
      <c r="Q167" s="59"/>
      <c r="R167" s="59"/>
      <c r="S167" s="59"/>
      <c r="T167" s="59"/>
    </row>
    <row r="168" spans="2:20" ht="21.75" customHeight="1">
      <c r="B168" s="86"/>
      <c r="C168" s="297"/>
      <c r="D168" s="298"/>
      <c r="E168" s="75"/>
      <c r="F168" s="76"/>
      <c r="G168" s="76"/>
      <c r="H168" s="76"/>
      <c r="I168" s="76"/>
      <c r="J168" s="76"/>
      <c r="K168" s="112"/>
      <c r="L168" s="75"/>
      <c r="M168" s="98"/>
      <c r="N168" s="59"/>
      <c r="Q168" s="59"/>
      <c r="R168" s="59"/>
      <c r="S168" s="59"/>
      <c r="T168" s="59"/>
    </row>
    <row r="169" spans="2:20" ht="21.75" customHeight="1">
      <c r="B169" s="86"/>
      <c r="C169" s="297"/>
      <c r="D169" s="298"/>
      <c r="E169" s="75"/>
      <c r="F169" s="76"/>
      <c r="G169" s="76"/>
      <c r="H169" s="76"/>
      <c r="I169" s="76"/>
      <c r="J169" s="76"/>
      <c r="K169" s="112"/>
      <c r="L169" s="75"/>
      <c r="M169" s="98"/>
      <c r="N169" s="59"/>
      <c r="Q169" s="59"/>
      <c r="R169" s="59"/>
      <c r="S169" s="59"/>
      <c r="T169" s="59"/>
    </row>
    <row r="170" spans="2:20" ht="21.75" customHeight="1">
      <c r="B170" s="86"/>
      <c r="C170" s="297"/>
      <c r="D170" s="298"/>
      <c r="E170" s="75"/>
      <c r="F170" s="76"/>
      <c r="G170" s="76"/>
      <c r="H170" s="76"/>
      <c r="I170" s="76"/>
      <c r="J170" s="76"/>
      <c r="K170" s="112"/>
      <c r="L170" s="75"/>
      <c r="M170" s="98"/>
      <c r="N170" s="59"/>
      <c r="Q170" s="59"/>
      <c r="R170" s="59"/>
      <c r="S170" s="59"/>
      <c r="T170" s="59"/>
    </row>
    <row r="171" spans="2:20" ht="21.75" customHeight="1">
      <c r="B171" s="86"/>
      <c r="C171" s="661"/>
      <c r="D171" s="662"/>
      <c r="E171" s="75"/>
      <c r="F171" s="78"/>
      <c r="G171" s="77"/>
      <c r="H171" s="76"/>
      <c r="I171" s="77"/>
      <c r="J171" s="76"/>
      <c r="K171" s="113"/>
      <c r="L171" s="75"/>
      <c r="M171" s="98"/>
      <c r="N171" s="59"/>
      <c r="Q171" s="59"/>
      <c r="R171" s="59"/>
      <c r="S171" s="59"/>
      <c r="T171" s="59"/>
    </row>
    <row r="172" spans="2:20" ht="21.75" customHeight="1">
      <c r="B172" s="86"/>
      <c r="C172" s="661"/>
      <c r="D172" s="662"/>
      <c r="E172" s="75"/>
      <c r="F172" s="78"/>
      <c r="G172" s="76"/>
      <c r="H172" s="76"/>
      <c r="I172" s="76"/>
      <c r="J172" s="76"/>
      <c r="K172" s="113"/>
      <c r="L172" s="75"/>
      <c r="M172" s="98"/>
      <c r="N172" s="59"/>
      <c r="Q172" s="59"/>
      <c r="R172" s="59"/>
      <c r="S172" s="59"/>
      <c r="T172" s="59"/>
    </row>
    <row r="173" spans="2:20" ht="21.75" customHeight="1">
      <c r="B173" s="86"/>
      <c r="C173" s="297"/>
      <c r="D173" s="298"/>
      <c r="E173" s="75"/>
      <c r="F173" s="78"/>
      <c r="G173" s="76"/>
      <c r="H173" s="76"/>
      <c r="I173" s="76"/>
      <c r="J173" s="76"/>
      <c r="K173" s="113"/>
      <c r="L173" s="75"/>
      <c r="M173" s="98"/>
      <c r="N173" s="59"/>
      <c r="Q173" s="59"/>
      <c r="R173" s="59"/>
      <c r="S173" s="59"/>
      <c r="T173" s="59"/>
    </row>
    <row r="174" spans="2:20" ht="21.75" customHeight="1">
      <c r="B174" s="86"/>
      <c r="C174" s="661"/>
      <c r="D174" s="662"/>
      <c r="E174" s="75"/>
      <c r="F174" s="76"/>
      <c r="G174" s="76"/>
      <c r="H174" s="76"/>
      <c r="I174" s="76"/>
      <c r="J174" s="76"/>
      <c r="K174" s="112"/>
      <c r="L174" s="75"/>
      <c r="M174" s="98"/>
      <c r="N174" s="59"/>
      <c r="Q174" s="59"/>
      <c r="R174" s="59"/>
      <c r="S174" s="59"/>
      <c r="T174" s="59"/>
    </row>
    <row r="175" spans="2:20">
      <c r="B175" s="114">
        <v>3</v>
      </c>
      <c r="C175" s="305" t="s">
        <v>69</v>
      </c>
      <c r="D175" s="115"/>
      <c r="E175" s="116"/>
      <c r="F175" s="117"/>
      <c r="G175" s="118"/>
      <c r="H175" s="117"/>
      <c r="I175" s="117"/>
      <c r="J175" s="117"/>
      <c r="K175" s="119"/>
      <c r="L175" s="117"/>
      <c r="M175" s="98"/>
      <c r="N175" s="59"/>
      <c r="Q175" s="59"/>
      <c r="R175" s="59"/>
      <c r="S175" s="59"/>
      <c r="T175" s="59"/>
    </row>
    <row r="176" spans="2:20">
      <c r="B176" s="114"/>
      <c r="C176" s="575" t="s">
        <v>103</v>
      </c>
      <c r="D176" s="576"/>
      <c r="E176" s="114"/>
      <c r="F176" s="117"/>
      <c r="G176" s="120"/>
      <c r="H176" s="117"/>
      <c r="I176" s="121"/>
      <c r="J176" s="117"/>
      <c r="K176" s="119"/>
      <c r="L176" s="117"/>
      <c r="M176" s="98"/>
      <c r="N176" s="59"/>
      <c r="Q176" s="59"/>
      <c r="R176" s="59"/>
      <c r="S176" s="59"/>
      <c r="T176" s="59"/>
    </row>
    <row r="177" spans="2:20" ht="22.15" customHeight="1">
      <c r="B177" s="122"/>
      <c r="C177" s="654"/>
      <c r="D177" s="655"/>
      <c r="E177" s="122"/>
      <c r="F177" s="110"/>
      <c r="G177" s="110"/>
      <c r="H177" s="110"/>
      <c r="I177" s="110"/>
      <c r="J177" s="110"/>
      <c r="K177" s="123"/>
      <c r="L177" s="124"/>
      <c r="M177" s="98"/>
      <c r="Q177" s="59"/>
      <c r="R177" s="59"/>
      <c r="S177" s="59"/>
      <c r="T177" s="59"/>
    </row>
    <row r="178" spans="2:20">
      <c r="B178" s="114"/>
      <c r="C178" s="654"/>
      <c r="D178" s="655"/>
      <c r="E178" s="116"/>
      <c r="F178" s="117"/>
      <c r="G178" s="118"/>
      <c r="H178" s="117"/>
      <c r="I178" s="117"/>
      <c r="J178" s="117"/>
      <c r="K178" s="119"/>
      <c r="L178" s="117"/>
      <c r="M178" s="98"/>
      <c r="N178" s="59"/>
      <c r="Q178" s="59"/>
      <c r="R178" s="59"/>
      <c r="S178" s="59"/>
      <c r="T178" s="59"/>
    </row>
    <row r="179" spans="2:20">
      <c r="B179" s="114"/>
      <c r="C179" s="575"/>
      <c r="D179" s="576"/>
      <c r="E179" s="114"/>
      <c r="F179" s="117"/>
      <c r="G179" s="120"/>
      <c r="H179" s="117"/>
      <c r="I179" s="121"/>
      <c r="J179" s="117"/>
      <c r="K179" s="119"/>
      <c r="L179" s="117"/>
      <c r="M179" s="98"/>
      <c r="N179" s="59"/>
      <c r="Q179" s="59"/>
      <c r="R179" s="59"/>
      <c r="S179" s="59"/>
      <c r="T179" s="59"/>
    </row>
    <row r="180" spans="2:20">
      <c r="B180" s="114"/>
      <c r="C180" s="557"/>
      <c r="D180" s="558"/>
      <c r="E180" s="75"/>
      <c r="F180" s="78"/>
      <c r="G180" s="77"/>
      <c r="H180" s="76"/>
      <c r="I180" s="76"/>
      <c r="J180" s="76"/>
      <c r="K180" s="76"/>
      <c r="L180" s="75"/>
      <c r="M180" s="98"/>
      <c r="N180" s="59"/>
      <c r="Q180" s="59"/>
      <c r="R180" s="59"/>
      <c r="S180" s="59"/>
      <c r="T180" s="59"/>
    </row>
    <row r="181" spans="2:20">
      <c r="B181" s="114"/>
      <c r="C181" s="557"/>
      <c r="D181" s="558"/>
      <c r="E181" s="75"/>
      <c r="F181" s="78"/>
      <c r="G181" s="77"/>
      <c r="H181" s="76"/>
      <c r="I181" s="76"/>
      <c r="J181" s="76"/>
      <c r="K181" s="76"/>
      <c r="L181" s="75"/>
      <c r="M181" s="98"/>
      <c r="N181" s="59"/>
      <c r="Q181" s="59"/>
      <c r="R181" s="59"/>
      <c r="S181" s="59"/>
      <c r="T181" s="59"/>
    </row>
    <row r="182" spans="2:20">
      <c r="B182" s="114"/>
      <c r="C182" s="557"/>
      <c r="D182" s="558"/>
      <c r="E182" s="75"/>
      <c r="F182" s="78"/>
      <c r="G182" s="76"/>
      <c r="H182" s="76"/>
      <c r="I182" s="76"/>
      <c r="J182" s="76"/>
      <c r="K182" s="76"/>
      <c r="L182" s="75"/>
      <c r="M182" s="98"/>
      <c r="N182" s="59"/>
      <c r="Q182" s="59"/>
      <c r="R182" s="59"/>
      <c r="S182" s="59"/>
      <c r="T182" s="59"/>
    </row>
    <row r="183" spans="2:20">
      <c r="B183" s="114"/>
      <c r="C183" s="557"/>
      <c r="D183" s="558"/>
      <c r="E183" s="75"/>
      <c r="F183" s="78"/>
      <c r="G183" s="76"/>
      <c r="H183" s="76"/>
      <c r="I183" s="76"/>
      <c r="J183" s="76"/>
      <c r="K183" s="76"/>
      <c r="L183" s="75"/>
      <c r="M183" s="98"/>
      <c r="N183" s="59"/>
      <c r="Q183" s="59"/>
      <c r="R183" s="59"/>
      <c r="S183" s="59"/>
      <c r="T183" s="59"/>
    </row>
    <row r="184" spans="2:20">
      <c r="B184" s="114"/>
      <c r="C184" s="557"/>
      <c r="D184" s="558"/>
      <c r="E184" s="75"/>
      <c r="F184" s="78"/>
      <c r="G184" s="76"/>
      <c r="H184" s="76"/>
      <c r="I184" s="76"/>
      <c r="J184" s="76"/>
      <c r="K184" s="76"/>
      <c r="L184" s="75"/>
      <c r="M184" s="98"/>
      <c r="N184" s="59"/>
      <c r="Q184" s="59"/>
      <c r="R184" s="59"/>
      <c r="S184" s="59"/>
      <c r="T184" s="59"/>
    </row>
    <row r="185" spans="2:20">
      <c r="B185" s="114"/>
      <c r="C185" s="557"/>
      <c r="D185" s="558"/>
      <c r="E185" s="75"/>
      <c r="F185" s="78"/>
      <c r="G185" s="77"/>
      <c r="H185" s="76"/>
      <c r="I185" s="76"/>
      <c r="J185" s="76"/>
      <c r="K185" s="76"/>
      <c r="L185" s="75"/>
      <c r="M185" s="98"/>
      <c r="N185" s="59"/>
      <c r="Q185" s="59"/>
      <c r="R185" s="59"/>
      <c r="S185" s="59"/>
      <c r="T185" s="59"/>
    </row>
    <row r="186" spans="2:20">
      <c r="B186" s="114"/>
      <c r="C186" s="557"/>
      <c r="D186" s="558"/>
      <c r="E186" s="75"/>
      <c r="F186" s="78"/>
      <c r="G186" s="76"/>
      <c r="H186" s="76"/>
      <c r="I186" s="76"/>
      <c r="J186" s="76"/>
      <c r="K186" s="76"/>
      <c r="L186" s="75"/>
      <c r="M186" s="98"/>
      <c r="N186" s="59"/>
      <c r="Q186" s="59"/>
      <c r="R186" s="59"/>
      <c r="S186" s="59"/>
      <c r="T186" s="59"/>
    </row>
    <row r="187" spans="2:20">
      <c r="B187" s="114"/>
      <c r="C187" s="557"/>
      <c r="D187" s="558"/>
      <c r="E187" s="75"/>
      <c r="F187" s="78"/>
      <c r="G187" s="77"/>
      <c r="H187" s="76"/>
      <c r="I187" s="76"/>
      <c r="J187" s="76"/>
      <c r="K187" s="76"/>
      <c r="L187" s="75"/>
      <c r="M187" s="98"/>
      <c r="N187" s="59"/>
      <c r="Q187" s="59"/>
      <c r="R187" s="59"/>
      <c r="S187" s="59"/>
      <c r="T187" s="59"/>
    </row>
    <row r="188" spans="2:20">
      <c r="B188" s="114"/>
      <c r="C188" s="557"/>
      <c r="D188" s="558"/>
      <c r="E188" s="75"/>
      <c r="F188" s="78"/>
      <c r="G188" s="76"/>
      <c r="H188" s="76"/>
      <c r="I188" s="76"/>
      <c r="J188" s="76"/>
      <c r="K188" s="76"/>
      <c r="L188" s="75"/>
      <c r="M188" s="98"/>
      <c r="N188" s="59"/>
      <c r="Q188" s="59"/>
      <c r="R188" s="59"/>
      <c r="S188" s="59"/>
      <c r="T188" s="59"/>
    </row>
    <row r="189" spans="2:20">
      <c r="B189" s="114"/>
      <c r="C189" s="557"/>
      <c r="D189" s="558"/>
      <c r="E189" s="75"/>
      <c r="F189" s="78"/>
      <c r="G189" s="76"/>
      <c r="H189" s="76"/>
      <c r="I189" s="76"/>
      <c r="J189" s="76"/>
      <c r="K189" s="76"/>
      <c r="L189" s="75"/>
      <c r="M189" s="98"/>
      <c r="N189" s="59"/>
      <c r="Q189" s="59"/>
      <c r="R189" s="59"/>
      <c r="S189" s="59"/>
      <c r="T189" s="59"/>
    </row>
    <row r="190" spans="2:20">
      <c r="B190" s="114"/>
      <c r="C190" s="557"/>
      <c r="D190" s="558"/>
      <c r="E190" s="75"/>
      <c r="F190" s="78"/>
      <c r="G190" s="77"/>
      <c r="H190" s="76"/>
      <c r="I190" s="76"/>
      <c r="J190" s="76"/>
      <c r="K190" s="76"/>
      <c r="L190" s="75"/>
      <c r="M190" s="98"/>
      <c r="N190" s="59"/>
      <c r="Q190" s="59"/>
      <c r="R190" s="59"/>
      <c r="S190" s="59"/>
      <c r="T190" s="59"/>
    </row>
    <row r="191" spans="2:20">
      <c r="B191" s="114"/>
      <c r="C191" s="557"/>
      <c r="D191" s="558"/>
      <c r="E191" s="75"/>
      <c r="F191" s="78"/>
      <c r="G191" s="77"/>
      <c r="H191" s="76"/>
      <c r="I191" s="76"/>
      <c r="J191" s="76"/>
      <c r="K191" s="76"/>
      <c r="L191" s="75"/>
      <c r="M191" s="98"/>
      <c r="N191" s="59"/>
      <c r="Q191" s="59"/>
      <c r="R191" s="59"/>
      <c r="S191" s="59"/>
      <c r="T191" s="59"/>
    </row>
    <row r="192" spans="2:20">
      <c r="B192" s="114"/>
      <c r="C192" s="557"/>
      <c r="D192" s="558"/>
      <c r="E192" s="75"/>
      <c r="F192" s="78"/>
      <c r="G192" s="76"/>
      <c r="H192" s="76"/>
      <c r="I192" s="76"/>
      <c r="J192" s="76"/>
      <c r="K192" s="76"/>
      <c r="L192" s="75"/>
      <c r="M192" s="98"/>
      <c r="N192" s="59"/>
      <c r="Q192" s="59"/>
      <c r="R192" s="59"/>
      <c r="S192" s="59"/>
      <c r="T192" s="59"/>
    </row>
    <row r="193" spans="2:20">
      <c r="B193" s="114"/>
      <c r="C193" s="557"/>
      <c r="D193" s="558"/>
      <c r="E193" s="75"/>
      <c r="F193" s="78"/>
      <c r="G193" s="76"/>
      <c r="H193" s="76"/>
      <c r="I193" s="76"/>
      <c r="J193" s="76"/>
      <c r="K193" s="76"/>
      <c r="L193" s="75"/>
      <c r="M193" s="98"/>
      <c r="N193" s="59"/>
      <c r="Q193" s="59"/>
      <c r="R193" s="59"/>
      <c r="S193" s="59"/>
      <c r="T193" s="59"/>
    </row>
    <row r="194" spans="2:20">
      <c r="B194" s="114"/>
      <c r="C194" s="557"/>
      <c r="D194" s="558"/>
      <c r="E194" s="75"/>
      <c r="F194" s="78"/>
      <c r="G194" s="76"/>
      <c r="H194" s="76"/>
      <c r="I194" s="76"/>
      <c r="J194" s="76"/>
      <c r="K194" s="76"/>
      <c r="L194" s="75"/>
      <c r="M194" s="98"/>
      <c r="N194" s="59"/>
      <c r="Q194" s="59"/>
      <c r="R194" s="59"/>
      <c r="S194" s="59"/>
      <c r="T194" s="59"/>
    </row>
    <row r="195" spans="2:20">
      <c r="B195" s="114"/>
      <c r="C195" s="557"/>
      <c r="D195" s="558"/>
      <c r="E195" s="75"/>
      <c r="F195" s="78"/>
      <c r="G195" s="76"/>
      <c r="H195" s="76"/>
      <c r="I195" s="76"/>
      <c r="J195" s="76"/>
      <c r="K195" s="76"/>
      <c r="L195" s="75"/>
      <c r="M195" s="98"/>
      <c r="N195" s="59"/>
      <c r="Q195" s="59"/>
      <c r="R195" s="59"/>
      <c r="S195" s="59"/>
      <c r="T195" s="59"/>
    </row>
    <row r="196" spans="2:20">
      <c r="B196" s="114"/>
      <c r="C196" s="557"/>
      <c r="D196" s="558"/>
      <c r="E196" s="75"/>
      <c r="F196" s="78"/>
      <c r="G196" s="76"/>
      <c r="H196" s="76"/>
      <c r="I196" s="76"/>
      <c r="J196" s="76"/>
      <c r="K196" s="76"/>
      <c r="L196" s="75"/>
      <c r="M196" s="98"/>
      <c r="N196" s="59"/>
      <c r="Q196" s="59"/>
      <c r="R196" s="59"/>
      <c r="S196" s="59"/>
      <c r="T196" s="59"/>
    </row>
    <row r="197" spans="2:20">
      <c r="B197" s="114"/>
      <c r="C197" s="557"/>
      <c r="D197" s="558"/>
      <c r="E197" s="75"/>
      <c r="F197" s="78"/>
      <c r="G197" s="76"/>
      <c r="H197" s="76"/>
      <c r="I197" s="76"/>
      <c r="J197" s="76"/>
      <c r="K197" s="76"/>
      <c r="L197" s="75"/>
      <c r="M197" s="98"/>
      <c r="N197" s="59"/>
      <c r="Q197" s="59"/>
      <c r="R197" s="59"/>
      <c r="S197" s="59"/>
      <c r="T197" s="59"/>
    </row>
    <row r="198" spans="2:20">
      <c r="B198" s="114"/>
      <c r="C198" s="557"/>
      <c r="D198" s="558"/>
      <c r="E198" s="75"/>
      <c r="F198" s="78"/>
      <c r="G198" s="76"/>
      <c r="H198" s="76"/>
      <c r="I198" s="77"/>
      <c r="J198" s="76"/>
      <c r="K198" s="76"/>
      <c r="L198" s="75"/>
      <c r="M198" s="98"/>
      <c r="N198" s="59"/>
      <c r="Q198" s="59"/>
      <c r="R198" s="59"/>
      <c r="S198" s="59"/>
      <c r="T198" s="59"/>
    </row>
    <row r="199" spans="2:20">
      <c r="B199" s="114"/>
      <c r="C199" s="301"/>
      <c r="D199" s="302"/>
      <c r="E199" s="124"/>
      <c r="F199" s="125"/>
      <c r="G199" s="126"/>
      <c r="H199" s="127"/>
      <c r="I199" s="128"/>
      <c r="J199" s="127"/>
      <c r="K199" s="127"/>
      <c r="L199" s="124"/>
      <c r="M199" s="98"/>
      <c r="N199" s="59"/>
      <c r="Q199" s="59"/>
      <c r="R199" s="59"/>
      <c r="S199" s="59"/>
      <c r="T199" s="59"/>
    </row>
    <row r="200" spans="2:20">
      <c r="B200" s="114"/>
      <c r="C200" s="301"/>
      <c r="D200" s="302"/>
      <c r="E200" s="124"/>
      <c r="F200" s="125"/>
      <c r="G200" s="126"/>
      <c r="H200" s="127"/>
      <c r="I200" s="128"/>
      <c r="J200" s="127"/>
      <c r="K200" s="127"/>
      <c r="L200" s="124"/>
      <c r="M200" s="98"/>
      <c r="N200" s="59"/>
      <c r="Q200" s="59"/>
      <c r="R200" s="59"/>
      <c r="S200" s="59"/>
      <c r="T200" s="59"/>
    </row>
    <row r="201" spans="2:20">
      <c r="B201" s="114"/>
      <c r="C201" s="661"/>
      <c r="D201" s="662"/>
      <c r="E201" s="124"/>
      <c r="F201" s="125"/>
      <c r="G201" s="126"/>
      <c r="H201" s="127"/>
      <c r="I201" s="128"/>
      <c r="J201" s="127"/>
      <c r="K201" s="127"/>
      <c r="L201" s="124"/>
      <c r="M201" s="98"/>
      <c r="N201" s="59"/>
      <c r="Q201" s="59"/>
      <c r="R201" s="59"/>
      <c r="S201" s="59"/>
      <c r="T201" s="59"/>
    </row>
    <row r="202" spans="2:20">
      <c r="B202" s="114"/>
      <c r="C202" s="561"/>
      <c r="D202" s="562"/>
      <c r="E202" s="116"/>
      <c r="F202" s="117"/>
      <c r="G202" s="120"/>
      <c r="H202" s="117"/>
      <c r="I202" s="121"/>
      <c r="J202" s="117"/>
      <c r="K202" s="119"/>
      <c r="L202" s="117"/>
      <c r="M202" s="98"/>
      <c r="N202" s="59"/>
      <c r="Q202" s="59"/>
      <c r="R202" s="59"/>
      <c r="S202" s="59"/>
      <c r="T202" s="59"/>
    </row>
    <row r="203" spans="2:20">
      <c r="B203" s="114"/>
      <c r="C203" s="561"/>
      <c r="D203" s="562"/>
      <c r="E203" s="116"/>
      <c r="F203" s="117"/>
      <c r="G203" s="120"/>
      <c r="H203" s="117"/>
      <c r="I203" s="121"/>
      <c r="J203" s="117"/>
      <c r="K203" s="119"/>
      <c r="L203" s="117"/>
      <c r="M203" s="98"/>
      <c r="N203" s="59"/>
      <c r="Q203" s="59"/>
      <c r="R203" s="59"/>
      <c r="S203" s="59"/>
      <c r="T203" s="59"/>
    </row>
    <row r="204" spans="2:20">
      <c r="B204" s="114"/>
      <c r="C204" s="303"/>
      <c r="D204" s="304"/>
      <c r="E204" s="116"/>
      <c r="F204" s="117"/>
      <c r="G204" s="120"/>
      <c r="H204" s="117"/>
      <c r="I204" s="121"/>
      <c r="J204" s="117"/>
      <c r="K204" s="119"/>
      <c r="L204" s="117"/>
      <c r="M204" s="98"/>
      <c r="N204" s="59"/>
      <c r="Q204" s="59"/>
      <c r="R204" s="59"/>
      <c r="S204" s="59"/>
      <c r="T204" s="59"/>
    </row>
    <row r="205" spans="2:20">
      <c r="B205" s="114"/>
      <c r="C205" s="561"/>
      <c r="D205" s="562"/>
      <c r="E205" s="116"/>
      <c r="F205" s="117"/>
      <c r="G205" s="120"/>
      <c r="H205" s="117"/>
      <c r="I205" s="121"/>
      <c r="J205" s="117"/>
      <c r="K205" s="119"/>
      <c r="L205" s="117"/>
      <c r="M205" s="98"/>
      <c r="N205" s="59"/>
      <c r="Q205" s="59"/>
      <c r="R205" s="59"/>
      <c r="S205" s="59"/>
      <c r="T205" s="59"/>
    </row>
    <row r="206" spans="2:20">
      <c r="B206" s="114"/>
      <c r="C206" s="561"/>
      <c r="D206" s="562"/>
      <c r="E206" s="116"/>
      <c r="F206" s="117"/>
      <c r="G206" s="120"/>
      <c r="H206" s="117"/>
      <c r="I206" s="121"/>
      <c r="J206" s="117"/>
      <c r="K206" s="119"/>
      <c r="L206" s="117"/>
      <c r="M206" s="98"/>
      <c r="N206" s="59"/>
      <c r="Q206" s="59"/>
      <c r="R206" s="59"/>
      <c r="S206" s="59"/>
      <c r="T206" s="59"/>
    </row>
    <row r="207" spans="2:20">
      <c r="B207" s="114"/>
      <c r="C207" s="561"/>
      <c r="D207" s="562"/>
      <c r="E207" s="116"/>
      <c r="F207" s="117"/>
      <c r="G207" s="120"/>
      <c r="H207" s="117"/>
      <c r="I207" s="121"/>
      <c r="J207" s="117"/>
      <c r="K207" s="119"/>
      <c r="L207" s="117"/>
      <c r="M207" s="98"/>
      <c r="N207" s="59"/>
      <c r="Q207" s="59"/>
      <c r="R207" s="59"/>
      <c r="S207" s="59"/>
      <c r="T207" s="59"/>
    </row>
    <row r="208" spans="2:20" ht="22.15" customHeight="1">
      <c r="B208" s="52"/>
      <c r="C208" s="640" t="s">
        <v>95</v>
      </c>
      <c r="D208" s="641"/>
      <c r="E208" s="66"/>
      <c r="F208" s="67"/>
      <c r="G208" s="66"/>
      <c r="H208" s="66"/>
      <c r="I208" s="68"/>
      <c r="J208" s="66"/>
      <c r="K208" s="69"/>
      <c r="L208" s="70"/>
      <c r="Q208" s="59"/>
      <c r="R208" s="59"/>
      <c r="S208" s="59"/>
      <c r="T208" s="59"/>
    </row>
    <row r="209" spans="2:24" s="57" customFormat="1" ht="22.15" customHeight="1">
      <c r="B209" s="114">
        <v>3</v>
      </c>
      <c r="C209" s="305" t="s">
        <v>69</v>
      </c>
      <c r="D209" s="115"/>
      <c r="E209" s="103"/>
      <c r="F209" s="104" t="s">
        <v>10</v>
      </c>
      <c r="G209" s="104"/>
      <c r="H209" s="105"/>
      <c r="I209" s="105"/>
      <c r="J209" s="105"/>
      <c r="K209" s="105"/>
      <c r="L209" s="106"/>
      <c r="M209" s="98"/>
      <c r="N209" s="107"/>
      <c r="S209" s="108"/>
      <c r="T209" s="109"/>
    </row>
    <row r="210" spans="2:24" s="57" customFormat="1" ht="22.15" customHeight="1">
      <c r="B210" s="114"/>
      <c r="C210" s="575"/>
      <c r="D210" s="576"/>
      <c r="E210" s="103"/>
      <c r="F210" s="104"/>
      <c r="G210" s="104"/>
      <c r="H210" s="105"/>
      <c r="I210" s="105"/>
      <c r="J210" s="105"/>
      <c r="K210" s="105"/>
      <c r="L210" s="106"/>
      <c r="M210" s="98"/>
      <c r="N210" s="107"/>
      <c r="S210" s="108"/>
      <c r="T210" s="109"/>
    </row>
    <row r="211" spans="2:24" s="57" customFormat="1" ht="22.15" customHeight="1">
      <c r="B211" s="102"/>
      <c r="C211" s="624"/>
      <c r="D211" s="625"/>
      <c r="E211" s="282"/>
      <c r="F211" s="283"/>
      <c r="G211" s="284"/>
      <c r="H211" s="284"/>
      <c r="I211" s="284"/>
      <c r="J211" s="284"/>
      <c r="K211" s="286"/>
      <c r="L211" s="75"/>
      <c r="M211" s="98"/>
      <c r="N211" s="656"/>
      <c r="O211" s="656"/>
      <c r="P211" s="139"/>
      <c r="Q211" s="134"/>
      <c r="R211" s="137"/>
      <c r="S211" s="135"/>
      <c r="T211" s="137"/>
      <c r="U211" s="137"/>
      <c r="V211" s="138"/>
      <c r="W211" s="277"/>
      <c r="X211" s="60"/>
    </row>
    <row r="212" spans="2:24" s="57" customFormat="1" ht="22.15" customHeight="1">
      <c r="B212" s="102"/>
      <c r="C212" s="624"/>
      <c r="D212" s="625"/>
      <c r="E212" s="282"/>
      <c r="F212" s="283"/>
      <c r="G212" s="284"/>
      <c r="H212" s="284"/>
      <c r="I212" s="284"/>
      <c r="J212" s="284"/>
      <c r="K212" s="286"/>
      <c r="L212" s="75"/>
      <c r="M212" s="98"/>
      <c r="N212" s="656"/>
      <c r="O212" s="656"/>
      <c r="P212" s="139"/>
      <c r="Q212" s="134"/>
      <c r="R212" s="137"/>
      <c r="S212" s="140"/>
      <c r="T212" s="137"/>
      <c r="U212" s="140"/>
      <c r="V212" s="141"/>
      <c r="W212" s="277"/>
      <c r="X212" s="60"/>
    </row>
    <row r="213" spans="2:24" s="57" customFormat="1" ht="22.15" customHeight="1">
      <c r="B213" s="102"/>
      <c r="C213" s="624"/>
      <c r="D213" s="625"/>
      <c r="E213" s="282"/>
      <c r="F213" s="283"/>
      <c r="G213" s="284"/>
      <c r="H213" s="284"/>
      <c r="I213" s="284"/>
      <c r="J213" s="284"/>
      <c r="K213" s="286"/>
      <c r="L213" s="75"/>
      <c r="M213" s="98"/>
      <c r="N213" s="656"/>
      <c r="O213" s="656"/>
      <c r="P213" s="139"/>
      <c r="Q213" s="134"/>
      <c r="R213" s="137"/>
      <c r="S213" s="140"/>
      <c r="T213" s="137"/>
      <c r="U213" s="140"/>
      <c r="V213" s="141"/>
      <c r="W213" s="277"/>
      <c r="X213" s="60"/>
    </row>
    <row r="214" spans="2:24" s="57" customFormat="1" ht="22.15" customHeight="1">
      <c r="B214" s="102"/>
      <c r="C214" s="624"/>
      <c r="D214" s="625"/>
      <c r="E214" s="282"/>
      <c r="F214" s="283"/>
      <c r="G214" s="284"/>
      <c r="H214" s="284"/>
      <c r="I214" s="284"/>
      <c r="J214" s="284"/>
      <c r="K214" s="286"/>
      <c r="L214" s="75"/>
      <c r="M214" s="98"/>
      <c r="N214" s="656"/>
      <c r="O214" s="656"/>
      <c r="P214" s="139"/>
      <c r="Q214" s="134"/>
      <c r="R214" s="137"/>
      <c r="S214" s="140"/>
      <c r="T214" s="137"/>
      <c r="U214" s="140"/>
      <c r="V214" s="141"/>
      <c r="W214" s="277"/>
      <c r="X214" s="60"/>
    </row>
    <row r="215" spans="2:24" s="57" customFormat="1" ht="22.15" customHeight="1">
      <c r="B215" s="102"/>
      <c r="C215" s="624"/>
      <c r="D215" s="625"/>
      <c r="E215" s="282"/>
      <c r="F215" s="283"/>
      <c r="G215" s="284"/>
      <c r="H215" s="284"/>
      <c r="I215" s="284"/>
      <c r="J215" s="284"/>
      <c r="K215" s="286"/>
      <c r="L215" s="75"/>
      <c r="M215" s="98"/>
      <c r="N215" s="656"/>
      <c r="O215" s="656"/>
      <c r="P215" s="139"/>
      <c r="Q215" s="134"/>
      <c r="R215" s="137"/>
      <c r="S215" s="140"/>
      <c r="T215" s="137"/>
      <c r="U215" s="140"/>
      <c r="V215" s="141"/>
      <c r="W215" s="277"/>
      <c r="X215" s="60"/>
    </row>
    <row r="216" spans="2:24" s="57" customFormat="1" ht="22.15" customHeight="1">
      <c r="B216" s="102"/>
      <c r="C216" s="624"/>
      <c r="D216" s="625"/>
      <c r="E216" s="282"/>
      <c r="F216" s="283"/>
      <c r="G216" s="284"/>
      <c r="H216" s="284"/>
      <c r="I216" s="284"/>
      <c r="J216" s="284"/>
      <c r="K216" s="286"/>
      <c r="L216" s="75"/>
      <c r="M216" s="98"/>
      <c r="N216" s="656"/>
      <c r="O216" s="656"/>
      <c r="P216" s="139"/>
      <c r="Q216" s="134"/>
      <c r="R216" s="137"/>
      <c r="S216" s="135"/>
      <c r="T216" s="137"/>
      <c r="U216" s="137"/>
      <c r="V216" s="138"/>
      <c r="W216" s="277"/>
      <c r="X216" s="60"/>
    </row>
    <row r="217" spans="2:24" ht="17.25" customHeight="1">
      <c r="B217" s="86" t="s">
        <v>91</v>
      </c>
      <c r="C217" s="579"/>
      <c r="D217" s="580"/>
      <c r="E217" s="289"/>
      <c r="F217" s="283"/>
      <c r="G217" s="283"/>
      <c r="H217" s="287"/>
      <c r="I217" s="283"/>
      <c r="J217" s="287"/>
      <c r="K217" s="292"/>
      <c r="L217" s="75"/>
      <c r="M217" s="98"/>
      <c r="N217" s="660"/>
      <c r="O217" s="660"/>
      <c r="P217" s="133"/>
      <c r="Q217" s="134"/>
      <c r="R217" s="134"/>
      <c r="S217" s="140"/>
      <c r="T217" s="134"/>
      <c r="U217" s="140"/>
      <c r="V217" s="138"/>
      <c r="W217" s="277"/>
      <c r="X217" s="129"/>
    </row>
    <row r="218" spans="2:24" ht="19.5" customHeight="1">
      <c r="B218" s="86"/>
      <c r="C218" s="575"/>
      <c r="D218" s="576"/>
      <c r="E218" s="124"/>
      <c r="F218" s="127"/>
      <c r="G218" s="146"/>
      <c r="H218" s="127"/>
      <c r="I218" s="146"/>
      <c r="J218" s="127"/>
      <c r="K218" s="126"/>
      <c r="L218" s="75"/>
      <c r="M218" s="98"/>
      <c r="N218" s="659"/>
      <c r="O218" s="659"/>
      <c r="P218" s="277"/>
      <c r="Q218" s="278"/>
      <c r="R218" s="279"/>
      <c r="S218" s="278"/>
      <c r="T218" s="279"/>
      <c r="U218" s="278"/>
      <c r="V218" s="278"/>
      <c r="W218" s="277"/>
      <c r="X218" s="129"/>
    </row>
    <row r="219" spans="2:24" s="57" customFormat="1" ht="22.15" customHeight="1">
      <c r="B219" s="102"/>
      <c r="C219" s="624"/>
      <c r="D219" s="625"/>
      <c r="E219" s="282"/>
      <c r="F219" s="283"/>
      <c r="G219" s="284"/>
      <c r="H219" s="287"/>
      <c r="I219" s="284"/>
      <c r="J219" s="287"/>
      <c r="K219" s="291"/>
      <c r="L219" s="75"/>
      <c r="M219" s="98"/>
      <c r="N219" s="656"/>
      <c r="O219" s="656"/>
      <c r="P219" s="139"/>
      <c r="Q219" s="134"/>
      <c r="R219" s="137"/>
      <c r="S219" s="140"/>
      <c r="T219" s="137"/>
      <c r="U219" s="140"/>
      <c r="V219" s="141"/>
      <c r="W219" s="277"/>
      <c r="X219" s="60"/>
    </row>
    <row r="220" spans="2:24" ht="18.75" customHeight="1">
      <c r="B220" s="86" t="s">
        <v>91</v>
      </c>
      <c r="C220" s="624"/>
      <c r="D220" s="625"/>
      <c r="E220" s="282"/>
      <c r="F220" s="283"/>
      <c r="G220" s="284"/>
      <c r="H220" s="287"/>
      <c r="I220" s="284"/>
      <c r="J220" s="287"/>
      <c r="K220" s="291"/>
      <c r="L220" s="75"/>
      <c r="M220" s="98"/>
      <c r="N220" s="656"/>
      <c r="O220" s="656"/>
      <c r="P220" s="139"/>
      <c r="Q220" s="134"/>
      <c r="R220" s="137"/>
      <c r="S220" s="140"/>
      <c r="T220" s="137"/>
      <c r="U220" s="140"/>
      <c r="V220" s="141"/>
      <c r="W220" s="277"/>
      <c r="X220" s="129"/>
    </row>
    <row r="221" spans="2:24" ht="18.75" customHeight="1">
      <c r="B221" s="86"/>
      <c r="C221" s="624"/>
      <c r="D221" s="625"/>
      <c r="E221" s="282"/>
      <c r="F221" s="283"/>
      <c r="G221" s="284"/>
      <c r="H221" s="287"/>
      <c r="I221" s="284"/>
      <c r="J221" s="287"/>
      <c r="K221" s="291"/>
      <c r="L221" s="75"/>
      <c r="M221" s="98"/>
      <c r="N221" s="656"/>
      <c r="O221" s="656"/>
      <c r="P221" s="139"/>
      <c r="Q221" s="134"/>
      <c r="R221" s="137"/>
      <c r="S221" s="140"/>
      <c r="T221" s="137"/>
      <c r="U221" s="140"/>
      <c r="V221" s="141"/>
      <c r="W221" s="277"/>
      <c r="X221" s="129"/>
    </row>
    <row r="222" spans="2:24" ht="21.75" customHeight="1">
      <c r="B222" s="86" t="s">
        <v>91</v>
      </c>
      <c r="C222" s="579"/>
      <c r="D222" s="580"/>
      <c r="E222" s="289"/>
      <c r="F222" s="283"/>
      <c r="G222" s="283"/>
      <c r="H222" s="287"/>
      <c r="I222" s="283"/>
      <c r="J222" s="287"/>
      <c r="K222" s="292"/>
      <c r="L222" s="75"/>
      <c r="M222" s="98"/>
      <c r="N222" s="660"/>
      <c r="O222" s="660"/>
      <c r="P222" s="133"/>
      <c r="Q222" s="134"/>
      <c r="R222" s="134"/>
      <c r="S222" s="140"/>
      <c r="T222" s="134"/>
      <c r="U222" s="140"/>
      <c r="V222" s="138"/>
      <c r="W222" s="277"/>
      <c r="X222" s="129"/>
    </row>
    <row r="223" spans="2:24" ht="21.75" customHeight="1">
      <c r="B223" s="86"/>
      <c r="C223" s="575"/>
      <c r="D223" s="576"/>
      <c r="E223" s="75"/>
      <c r="F223" s="78"/>
      <c r="G223" s="76"/>
      <c r="H223" s="76"/>
      <c r="I223" s="76"/>
      <c r="J223" s="76"/>
      <c r="K223" s="76"/>
      <c r="L223" s="75"/>
      <c r="M223" s="98"/>
      <c r="N223" s="59"/>
      <c r="Q223" s="59"/>
      <c r="R223" s="59"/>
      <c r="S223" s="59"/>
      <c r="T223" s="59"/>
    </row>
    <row r="224" spans="2:24" ht="21.75" customHeight="1">
      <c r="B224" s="86"/>
      <c r="C224" s="575"/>
      <c r="D224" s="576"/>
      <c r="E224" s="75"/>
      <c r="F224" s="78"/>
      <c r="G224" s="77"/>
      <c r="H224" s="76"/>
      <c r="I224" s="77"/>
      <c r="J224" s="76"/>
      <c r="K224" s="76"/>
      <c r="L224" s="75"/>
      <c r="M224" s="98"/>
      <c r="N224" s="59"/>
      <c r="Q224" s="59"/>
      <c r="R224" s="59"/>
      <c r="S224" s="59"/>
      <c r="T224" s="59"/>
    </row>
    <row r="225" spans="2:20" ht="21.75" customHeight="1">
      <c r="B225" s="86"/>
      <c r="C225" s="661"/>
      <c r="D225" s="662"/>
      <c r="E225" s="75"/>
      <c r="F225" s="78"/>
      <c r="G225" s="76"/>
      <c r="H225" s="76"/>
      <c r="I225" s="77"/>
      <c r="J225" s="76"/>
      <c r="K225" s="76"/>
      <c r="L225" s="75"/>
      <c r="M225" s="98"/>
      <c r="N225" s="59"/>
      <c r="Q225" s="59"/>
      <c r="R225" s="59"/>
      <c r="S225" s="59"/>
      <c r="T225" s="59"/>
    </row>
    <row r="226" spans="2:20" ht="21.75" customHeight="1">
      <c r="B226" s="86"/>
      <c r="C226" s="661"/>
      <c r="D226" s="662"/>
      <c r="E226" s="75"/>
      <c r="F226" s="78"/>
      <c r="G226" s="76"/>
      <c r="H226" s="76"/>
      <c r="I226" s="77"/>
      <c r="J226" s="76"/>
      <c r="K226" s="76"/>
      <c r="L226" s="75"/>
      <c r="M226" s="98"/>
      <c r="N226" s="59"/>
      <c r="Q226" s="59"/>
      <c r="R226" s="59"/>
      <c r="S226" s="59"/>
      <c r="T226" s="59"/>
    </row>
    <row r="227" spans="2:20" ht="21.75" customHeight="1">
      <c r="B227" s="86"/>
      <c r="C227" s="661"/>
      <c r="D227" s="662"/>
      <c r="E227" s="75"/>
      <c r="F227" s="78"/>
      <c r="G227" s="76"/>
      <c r="H227" s="76"/>
      <c r="I227" s="76"/>
      <c r="J227" s="76"/>
      <c r="K227" s="76"/>
      <c r="L227" s="75"/>
      <c r="M227" s="98"/>
      <c r="N227" s="59"/>
      <c r="Q227" s="59"/>
      <c r="R227" s="59"/>
      <c r="S227" s="59"/>
      <c r="T227" s="59"/>
    </row>
    <row r="228" spans="2:20" ht="21.75" customHeight="1">
      <c r="B228" s="86"/>
      <c r="C228" s="661"/>
      <c r="D228" s="662"/>
      <c r="E228" s="75"/>
      <c r="F228" s="78"/>
      <c r="G228" s="76"/>
      <c r="H228" s="76"/>
      <c r="I228" s="77"/>
      <c r="J228" s="76"/>
      <c r="K228" s="76"/>
      <c r="L228" s="75"/>
      <c r="M228" s="98"/>
      <c r="N228" s="59"/>
      <c r="Q228" s="59"/>
      <c r="R228" s="59"/>
      <c r="S228" s="59"/>
      <c r="T228" s="59"/>
    </row>
    <row r="229" spans="2:20" ht="21.75" customHeight="1">
      <c r="B229" s="86"/>
      <c r="C229" s="661"/>
      <c r="D229" s="662"/>
      <c r="E229" s="75"/>
      <c r="F229" s="76"/>
      <c r="G229" s="76"/>
      <c r="H229" s="76"/>
      <c r="I229" s="76"/>
      <c r="J229" s="76"/>
      <c r="K229" s="112"/>
      <c r="L229" s="75"/>
      <c r="M229" s="98"/>
      <c r="N229" s="59"/>
      <c r="Q229" s="59"/>
      <c r="R229" s="59"/>
      <c r="S229" s="59"/>
      <c r="T229" s="59"/>
    </row>
    <row r="230" spans="2:20" ht="21.75" customHeight="1">
      <c r="B230" s="86"/>
      <c r="C230" s="661"/>
      <c r="D230" s="662"/>
      <c r="E230" s="75"/>
      <c r="F230" s="76"/>
      <c r="G230" s="76"/>
      <c r="H230" s="76"/>
      <c r="I230" s="76"/>
      <c r="J230" s="76"/>
      <c r="K230" s="113"/>
      <c r="L230" s="75"/>
      <c r="M230" s="98"/>
      <c r="N230" s="59"/>
      <c r="Q230" s="59"/>
      <c r="R230" s="59"/>
      <c r="S230" s="59"/>
      <c r="T230" s="59"/>
    </row>
    <row r="231" spans="2:20" ht="21.75" customHeight="1">
      <c r="B231" s="86"/>
      <c r="C231" s="661"/>
      <c r="D231" s="662"/>
      <c r="E231" s="75"/>
      <c r="F231" s="78"/>
      <c r="G231" s="77"/>
      <c r="H231" s="76"/>
      <c r="I231" s="77"/>
      <c r="J231" s="76"/>
      <c r="K231" s="113"/>
      <c r="L231" s="75"/>
      <c r="M231" s="98"/>
      <c r="N231" s="59"/>
      <c r="Q231" s="59"/>
      <c r="R231" s="59"/>
      <c r="S231" s="59"/>
      <c r="T231" s="59"/>
    </row>
    <row r="232" spans="2:20" ht="21.75" customHeight="1">
      <c r="B232" s="86"/>
      <c r="C232" s="661"/>
      <c r="D232" s="662"/>
      <c r="E232" s="75"/>
      <c r="F232" s="78"/>
      <c r="G232" s="76"/>
      <c r="H232" s="76"/>
      <c r="I232" s="76"/>
      <c r="J232" s="76"/>
      <c r="K232" s="113"/>
      <c r="L232" s="75"/>
      <c r="M232" s="98"/>
      <c r="N232" s="59"/>
      <c r="Q232" s="59"/>
      <c r="R232" s="59"/>
      <c r="S232" s="59"/>
      <c r="T232" s="59"/>
    </row>
    <row r="233" spans="2:20" ht="21.75" customHeight="1">
      <c r="B233" s="86"/>
      <c r="C233" s="661"/>
      <c r="D233" s="662"/>
      <c r="E233" s="75"/>
      <c r="F233" s="78"/>
      <c r="G233" s="76"/>
      <c r="H233" s="76"/>
      <c r="I233" s="77"/>
      <c r="J233" s="76"/>
      <c r="K233" s="113"/>
      <c r="L233" s="75"/>
      <c r="M233" s="98"/>
      <c r="N233" s="59"/>
      <c r="Q233" s="59"/>
      <c r="R233" s="59"/>
      <c r="S233" s="59"/>
      <c r="T233" s="59"/>
    </row>
    <row r="234" spans="2:20" ht="21.75" customHeight="1">
      <c r="B234" s="86"/>
      <c r="C234" s="661"/>
      <c r="D234" s="662"/>
      <c r="E234" s="75"/>
      <c r="F234" s="78"/>
      <c r="G234" s="76"/>
      <c r="H234" s="76"/>
      <c r="I234" s="77"/>
      <c r="J234" s="76"/>
      <c r="K234" s="113"/>
      <c r="L234" s="75"/>
      <c r="M234" s="98"/>
      <c r="N234" s="59"/>
      <c r="Q234" s="59"/>
      <c r="R234" s="59"/>
      <c r="S234" s="59"/>
      <c r="T234" s="59"/>
    </row>
    <row r="235" spans="2:20" ht="21.75" customHeight="1">
      <c r="B235" s="86"/>
      <c r="C235" s="661"/>
      <c r="D235" s="662"/>
      <c r="E235" s="75"/>
      <c r="F235" s="78"/>
      <c r="G235" s="76"/>
      <c r="H235" s="76"/>
      <c r="I235" s="77"/>
      <c r="J235" s="76"/>
      <c r="K235" s="113"/>
      <c r="L235" s="75"/>
      <c r="M235" s="98"/>
      <c r="N235" s="59"/>
      <c r="Q235" s="59"/>
      <c r="R235" s="59"/>
      <c r="S235" s="59"/>
      <c r="T235" s="59"/>
    </row>
    <row r="236" spans="2:20" ht="21.75" customHeight="1">
      <c r="B236" s="86"/>
      <c r="C236" s="661"/>
      <c r="D236" s="662"/>
      <c r="E236" s="75"/>
      <c r="F236" s="78"/>
      <c r="G236" s="76"/>
      <c r="H236" s="76"/>
      <c r="I236" s="76"/>
      <c r="J236" s="76"/>
      <c r="K236" s="113"/>
      <c r="L236" s="75"/>
      <c r="M236" s="98"/>
      <c r="N236" s="59"/>
      <c r="Q236" s="59"/>
      <c r="R236" s="59"/>
      <c r="S236" s="59"/>
      <c r="T236" s="59"/>
    </row>
    <row r="237" spans="2:20" ht="21.75" customHeight="1">
      <c r="B237" s="86"/>
      <c r="C237" s="661"/>
      <c r="D237" s="662"/>
      <c r="E237" s="75"/>
      <c r="F237" s="76"/>
      <c r="G237" s="76"/>
      <c r="H237" s="76"/>
      <c r="I237" s="76"/>
      <c r="J237" s="76"/>
      <c r="K237" s="112"/>
      <c r="L237" s="75"/>
      <c r="M237" s="98"/>
      <c r="N237" s="59"/>
      <c r="Q237" s="59"/>
      <c r="R237" s="59"/>
      <c r="S237" s="59"/>
      <c r="T237" s="59"/>
    </row>
    <row r="238" spans="2:20" ht="21.75" customHeight="1">
      <c r="B238" s="86"/>
      <c r="C238" s="661"/>
      <c r="D238" s="662"/>
      <c r="E238" s="75"/>
      <c r="F238" s="76"/>
      <c r="G238" s="76"/>
      <c r="H238" s="76"/>
      <c r="I238" s="76"/>
      <c r="J238" s="76"/>
      <c r="K238" s="113"/>
      <c r="L238" s="75"/>
      <c r="M238" s="98"/>
      <c r="N238" s="59"/>
      <c r="Q238" s="59"/>
      <c r="R238" s="59"/>
      <c r="S238" s="59"/>
      <c r="T238" s="59"/>
    </row>
    <row r="239" spans="2:20" ht="21.75" customHeight="1">
      <c r="B239" s="86"/>
      <c r="C239" s="661"/>
      <c r="D239" s="662"/>
      <c r="E239" s="75"/>
      <c r="F239" s="78"/>
      <c r="G239" s="77"/>
      <c r="H239" s="76"/>
      <c r="I239" s="77"/>
      <c r="J239" s="76"/>
      <c r="K239" s="113"/>
      <c r="L239" s="75"/>
      <c r="M239" s="98"/>
      <c r="N239" s="59"/>
      <c r="Q239" s="59"/>
      <c r="R239" s="59"/>
      <c r="S239" s="59"/>
      <c r="T239" s="59"/>
    </row>
    <row r="240" spans="2:20" ht="21.75" customHeight="1">
      <c r="B240" s="86"/>
      <c r="C240" s="297"/>
      <c r="D240" s="298"/>
      <c r="E240" s="75"/>
      <c r="F240" s="78"/>
      <c r="G240" s="77"/>
      <c r="H240" s="76"/>
      <c r="I240" s="77"/>
      <c r="J240" s="76"/>
      <c r="K240" s="113"/>
      <c r="L240" s="75"/>
      <c r="M240" s="98"/>
      <c r="N240" s="59"/>
      <c r="Q240" s="59"/>
      <c r="R240" s="59"/>
      <c r="S240" s="59"/>
      <c r="T240" s="59"/>
    </row>
    <row r="241" spans="1:24" ht="21.75" customHeight="1">
      <c r="B241" s="86"/>
      <c r="C241" s="661"/>
      <c r="D241" s="662"/>
      <c r="E241" s="75"/>
      <c r="F241" s="78"/>
      <c r="G241" s="76"/>
      <c r="H241" s="76"/>
      <c r="I241" s="76"/>
      <c r="J241" s="76"/>
      <c r="K241" s="113"/>
      <c r="L241" s="75"/>
      <c r="M241" s="98"/>
      <c r="N241" s="59"/>
      <c r="Q241" s="59"/>
      <c r="R241" s="59"/>
      <c r="S241" s="59"/>
      <c r="T241" s="59"/>
    </row>
    <row r="242" spans="1:24" ht="21.75" customHeight="1">
      <c r="B242" s="86"/>
      <c r="C242" s="661"/>
      <c r="D242" s="662"/>
      <c r="E242" s="75"/>
      <c r="F242" s="76"/>
      <c r="G242" s="76"/>
      <c r="H242" s="76"/>
      <c r="I242" s="76"/>
      <c r="J242" s="76"/>
      <c r="K242" s="112"/>
      <c r="L242" s="75"/>
      <c r="M242" s="98"/>
      <c r="N242" s="59"/>
      <c r="Q242" s="59"/>
      <c r="R242" s="59"/>
      <c r="S242" s="59"/>
      <c r="T242" s="59"/>
    </row>
    <row r="243" spans="1:24">
      <c r="B243" s="71">
        <v>4</v>
      </c>
      <c r="C243" s="647" t="s">
        <v>98</v>
      </c>
      <c r="D243" s="648"/>
      <c r="E243" s="72"/>
      <c r="F243" s="73"/>
      <c r="G243" s="62"/>
      <c r="H243" s="62"/>
      <c r="I243" s="38"/>
      <c r="J243" s="62"/>
      <c r="K243" s="43"/>
      <c r="L243" s="74"/>
    </row>
    <row r="244" spans="1:24">
      <c r="B244" s="71"/>
      <c r="C244" s="557"/>
      <c r="D244" s="558"/>
      <c r="E244" s="75"/>
      <c r="F244" s="76"/>
      <c r="G244" s="77"/>
      <c r="H244" s="76"/>
      <c r="I244" s="77"/>
      <c r="J244" s="76"/>
      <c r="K244" s="76"/>
      <c r="L244" s="75"/>
    </row>
    <row r="245" spans="1:24">
      <c r="B245" s="71"/>
      <c r="C245" s="557"/>
      <c r="D245" s="558"/>
      <c r="E245" s="75"/>
      <c r="F245" s="76"/>
      <c r="G245" s="77"/>
      <c r="H245" s="76"/>
      <c r="I245" s="76"/>
      <c r="J245" s="76"/>
      <c r="K245" s="76"/>
      <c r="L245" s="75"/>
    </row>
    <row r="246" spans="1:24">
      <c r="B246" s="71"/>
      <c r="C246" s="557"/>
      <c r="D246" s="558"/>
      <c r="E246" s="75"/>
      <c r="F246" s="78"/>
      <c r="G246" s="77"/>
      <c r="H246" s="76"/>
      <c r="I246" s="76"/>
      <c r="J246" s="76"/>
      <c r="K246" s="76"/>
      <c r="L246" s="75"/>
    </row>
    <row r="247" spans="1:24" s="57" customFormat="1">
      <c r="A247" s="59"/>
      <c r="B247" s="71"/>
      <c r="C247" s="557"/>
      <c r="D247" s="558"/>
      <c r="E247" s="75"/>
      <c r="F247" s="76"/>
      <c r="G247" s="77"/>
      <c r="H247" s="76"/>
      <c r="I247" s="76"/>
      <c r="J247" s="76"/>
      <c r="K247" s="76"/>
      <c r="L247" s="75"/>
      <c r="N247" s="58"/>
      <c r="O247" s="59"/>
      <c r="P247" s="59"/>
      <c r="Q247" s="100"/>
      <c r="R247" s="100"/>
      <c r="S247" s="99"/>
      <c r="T247" s="100"/>
      <c r="U247" s="59"/>
      <c r="V247" s="59"/>
      <c r="W247" s="59"/>
      <c r="X247" s="59"/>
    </row>
    <row r="248" spans="1:24" s="57" customFormat="1">
      <c r="A248" s="59"/>
      <c r="B248" s="71"/>
      <c r="C248" s="557"/>
      <c r="D248" s="558"/>
      <c r="E248" s="75"/>
      <c r="F248" s="78"/>
      <c r="G248" s="77"/>
      <c r="H248" s="76"/>
      <c r="I248" s="77"/>
      <c r="J248" s="76"/>
      <c r="K248" s="76"/>
      <c r="L248" s="75"/>
      <c r="N248" s="58"/>
      <c r="O248" s="59"/>
      <c r="P248" s="59"/>
      <c r="Q248" s="100"/>
      <c r="R248" s="100"/>
      <c r="S248" s="99"/>
      <c r="T248" s="100"/>
      <c r="U248" s="59"/>
      <c r="V248" s="59"/>
      <c r="W248" s="59"/>
      <c r="X248" s="59"/>
    </row>
    <row r="249" spans="1:24" s="57" customFormat="1">
      <c r="A249" s="59"/>
      <c r="B249" s="71"/>
      <c r="C249" s="557"/>
      <c r="D249" s="558"/>
      <c r="E249" s="75"/>
      <c r="F249" s="78"/>
      <c r="G249" s="76"/>
      <c r="H249" s="76"/>
      <c r="I249" s="77"/>
      <c r="J249" s="76"/>
      <c r="K249" s="76"/>
      <c r="L249" s="75"/>
      <c r="N249" s="58"/>
      <c r="O249" s="59"/>
      <c r="P249" s="59"/>
      <c r="Q249" s="100"/>
      <c r="R249" s="100"/>
      <c r="S249" s="99"/>
      <c r="T249" s="100"/>
      <c r="U249" s="59"/>
      <c r="V249" s="59"/>
      <c r="W249" s="59"/>
      <c r="X249" s="59"/>
    </row>
    <row r="250" spans="1:24" s="57" customFormat="1">
      <c r="A250" s="59"/>
      <c r="B250" s="71"/>
      <c r="C250" s="301"/>
      <c r="D250" s="79"/>
      <c r="E250" s="75"/>
      <c r="F250" s="76"/>
      <c r="G250" s="76"/>
      <c r="H250" s="76"/>
      <c r="I250" s="76"/>
      <c r="J250" s="76"/>
      <c r="K250" s="76"/>
      <c r="L250" s="75"/>
      <c r="N250" s="58"/>
      <c r="O250" s="59"/>
      <c r="P250" s="59"/>
      <c r="Q250" s="100"/>
      <c r="R250" s="100"/>
      <c r="S250" s="99"/>
      <c r="T250" s="100"/>
      <c r="U250" s="59"/>
      <c r="V250" s="59"/>
      <c r="W250" s="59"/>
      <c r="X250" s="59"/>
    </row>
    <row r="251" spans="1:24" s="57" customFormat="1">
      <c r="A251" s="59"/>
      <c r="B251" s="80"/>
      <c r="C251" s="301"/>
      <c r="D251" s="81"/>
      <c r="E251" s="72"/>
      <c r="F251" s="82"/>
      <c r="G251" s="76"/>
      <c r="H251" s="76"/>
      <c r="I251" s="76"/>
      <c r="J251" s="76"/>
      <c r="K251" s="76"/>
      <c r="L251" s="83"/>
      <c r="N251" s="58"/>
      <c r="O251" s="59"/>
      <c r="P251" s="59"/>
      <c r="Q251" s="100"/>
      <c r="R251" s="100"/>
      <c r="S251" s="99"/>
      <c r="T251" s="100"/>
      <c r="U251" s="59"/>
      <c r="V251" s="59"/>
      <c r="W251" s="59"/>
      <c r="X251" s="59"/>
    </row>
    <row r="252" spans="1:24" s="57" customFormat="1">
      <c r="A252" s="59"/>
      <c r="B252" s="80"/>
      <c r="C252" s="301"/>
      <c r="D252" s="81"/>
      <c r="E252" s="72"/>
      <c r="F252" s="76"/>
      <c r="G252" s="84"/>
      <c r="H252" s="84"/>
      <c r="I252" s="84"/>
      <c r="J252" s="84"/>
      <c r="K252" s="84"/>
      <c r="L252" s="85"/>
      <c r="N252" s="58"/>
      <c r="O252" s="59"/>
      <c r="P252" s="59"/>
      <c r="Q252" s="100"/>
      <c r="R252" s="100"/>
      <c r="S252" s="99"/>
      <c r="T252" s="100"/>
      <c r="U252" s="59"/>
      <c r="V252" s="59"/>
      <c r="W252" s="59"/>
      <c r="X252" s="59"/>
    </row>
    <row r="253" spans="1:24" s="57" customFormat="1">
      <c r="A253" s="59"/>
      <c r="B253" s="80"/>
      <c r="C253" s="301"/>
      <c r="D253" s="81"/>
      <c r="E253" s="72"/>
      <c r="F253" s="84"/>
      <c r="G253" s="84"/>
      <c r="H253" s="84"/>
      <c r="I253" s="84"/>
      <c r="J253" s="84"/>
      <c r="K253" s="84"/>
      <c r="L253" s="85"/>
      <c r="N253" s="58"/>
      <c r="O253" s="59"/>
      <c r="P253" s="59"/>
      <c r="Q253" s="100"/>
      <c r="R253" s="100"/>
      <c r="S253" s="99"/>
      <c r="T253" s="100"/>
      <c r="U253" s="59"/>
      <c r="V253" s="59"/>
      <c r="W253" s="59"/>
      <c r="X253" s="59"/>
    </row>
    <row r="254" spans="1:24" s="57" customFormat="1">
      <c r="A254" s="59"/>
      <c r="B254" s="86"/>
      <c r="C254" s="301"/>
      <c r="D254" s="81"/>
      <c r="E254" s="75"/>
      <c r="F254" s="84"/>
      <c r="G254" s="87"/>
      <c r="H254" s="88"/>
      <c r="I254" s="89"/>
      <c r="J254" s="84"/>
      <c r="K254" s="84"/>
      <c r="L254" s="85"/>
      <c r="N254" s="58"/>
      <c r="O254" s="59"/>
      <c r="P254" s="59"/>
      <c r="Q254" s="100"/>
      <c r="R254" s="100"/>
      <c r="S254" s="99"/>
      <c r="T254" s="100"/>
      <c r="U254" s="59"/>
      <c r="V254" s="59"/>
      <c r="W254" s="59"/>
      <c r="X254" s="59"/>
    </row>
    <row r="255" spans="1:24" s="57" customFormat="1">
      <c r="A255" s="59"/>
      <c r="B255" s="86"/>
      <c r="C255" s="301"/>
      <c r="D255" s="81"/>
      <c r="E255" s="75"/>
      <c r="F255" s="84"/>
      <c r="G255" s="87"/>
      <c r="H255" s="88"/>
      <c r="I255" s="89"/>
      <c r="J255" s="84"/>
      <c r="K255" s="84"/>
      <c r="L255" s="85"/>
      <c r="N255" s="58"/>
      <c r="O255" s="59"/>
      <c r="P255" s="59"/>
      <c r="Q255" s="100"/>
      <c r="R255" s="100"/>
      <c r="S255" s="99"/>
      <c r="T255" s="100"/>
      <c r="U255" s="59"/>
      <c r="V255" s="59"/>
      <c r="W255" s="59"/>
      <c r="X255" s="59"/>
    </row>
    <row r="256" spans="1:24" s="57" customFormat="1">
      <c r="A256" s="59"/>
      <c r="B256" s="86"/>
      <c r="C256" s="301"/>
      <c r="D256" s="81"/>
      <c r="E256" s="75"/>
      <c r="F256" s="84"/>
      <c r="G256" s="87"/>
      <c r="H256" s="88"/>
      <c r="I256" s="89"/>
      <c r="J256" s="84"/>
      <c r="K256" s="84"/>
      <c r="L256" s="85"/>
      <c r="N256" s="58"/>
      <c r="O256" s="59"/>
      <c r="P256" s="59"/>
      <c r="Q256" s="100"/>
      <c r="R256" s="100"/>
      <c r="S256" s="99"/>
      <c r="T256" s="100"/>
      <c r="U256" s="59"/>
      <c r="V256" s="59"/>
      <c r="W256" s="59"/>
      <c r="X256" s="59"/>
    </row>
    <row r="257" spans="1:24" s="57" customFormat="1">
      <c r="A257" s="59"/>
      <c r="B257" s="86"/>
      <c r="C257" s="301"/>
      <c r="D257" s="81"/>
      <c r="E257" s="75"/>
      <c r="F257" s="84"/>
      <c r="G257" s="90"/>
      <c r="H257" s="84"/>
      <c r="I257" s="84"/>
      <c r="J257" s="84"/>
      <c r="K257" s="84"/>
      <c r="L257" s="85"/>
      <c r="N257" s="58"/>
      <c r="O257" s="59"/>
      <c r="P257" s="59"/>
      <c r="Q257" s="100"/>
      <c r="R257" s="100"/>
      <c r="S257" s="99"/>
      <c r="T257" s="100"/>
      <c r="U257" s="59"/>
      <c r="V257" s="59"/>
      <c r="W257" s="59"/>
      <c r="X257" s="59"/>
    </row>
    <row r="258" spans="1:24" s="57" customFormat="1">
      <c r="A258" s="59"/>
      <c r="B258" s="86"/>
      <c r="C258" s="301"/>
      <c r="D258" s="81"/>
      <c r="E258" s="75"/>
      <c r="F258" s="84"/>
      <c r="G258" s="90"/>
      <c r="H258" s="84"/>
      <c r="I258" s="84"/>
      <c r="J258" s="84"/>
      <c r="K258" s="84"/>
      <c r="L258" s="85"/>
      <c r="N258" s="58"/>
      <c r="O258" s="59"/>
      <c r="P258" s="59"/>
      <c r="Q258" s="100"/>
      <c r="R258" s="100"/>
      <c r="S258" s="99"/>
      <c r="T258" s="100"/>
      <c r="U258" s="59"/>
      <c r="V258" s="59"/>
      <c r="W258" s="59"/>
      <c r="X258" s="59"/>
    </row>
    <row r="259" spans="1:24" s="57" customFormat="1">
      <c r="A259" s="59"/>
      <c r="B259" s="86"/>
      <c r="C259" s="301"/>
      <c r="D259" s="81"/>
      <c r="E259" s="75"/>
      <c r="F259" s="84"/>
      <c r="G259" s="91"/>
      <c r="H259" s="84"/>
      <c r="I259" s="84"/>
      <c r="J259" s="84"/>
      <c r="K259" s="84"/>
      <c r="L259" s="85"/>
      <c r="N259" s="58"/>
      <c r="O259" s="59"/>
      <c r="P259" s="59"/>
      <c r="Q259" s="100"/>
      <c r="R259" s="100"/>
      <c r="S259" s="99"/>
      <c r="T259" s="100"/>
      <c r="U259" s="59"/>
      <c r="V259" s="59"/>
      <c r="W259" s="59"/>
      <c r="X259" s="59"/>
    </row>
    <row r="260" spans="1:24" s="57" customFormat="1">
      <c r="A260" s="59"/>
      <c r="B260" s="86"/>
      <c r="C260" s="301"/>
      <c r="D260" s="81"/>
      <c r="E260" s="75"/>
      <c r="F260" s="84"/>
      <c r="G260" s="91"/>
      <c r="H260" s="84"/>
      <c r="I260" s="84"/>
      <c r="J260" s="84"/>
      <c r="K260" s="84"/>
      <c r="L260" s="85"/>
      <c r="N260" s="58"/>
      <c r="O260" s="59"/>
      <c r="P260" s="59"/>
      <c r="Q260" s="100"/>
      <c r="R260" s="100"/>
      <c r="S260" s="99"/>
      <c r="T260" s="100"/>
      <c r="U260" s="59"/>
      <c r="V260" s="59"/>
      <c r="W260" s="59"/>
      <c r="X260" s="59"/>
    </row>
    <row r="261" spans="1:24" s="57" customFormat="1">
      <c r="A261" s="59"/>
      <c r="B261" s="86"/>
      <c r="C261" s="301"/>
      <c r="D261" s="81"/>
      <c r="E261" s="75"/>
      <c r="F261" s="84"/>
      <c r="G261" s="91"/>
      <c r="H261" s="84"/>
      <c r="I261" s="84"/>
      <c r="J261" s="84"/>
      <c r="K261" s="84"/>
      <c r="L261" s="85"/>
      <c r="N261" s="58"/>
      <c r="O261" s="59"/>
      <c r="P261" s="59"/>
      <c r="Q261" s="100"/>
      <c r="R261" s="100"/>
      <c r="S261" s="99"/>
      <c r="T261" s="100"/>
      <c r="U261" s="59"/>
      <c r="V261" s="59"/>
      <c r="W261" s="59"/>
      <c r="X261" s="59"/>
    </row>
    <row r="262" spans="1:24" s="57" customFormat="1">
      <c r="A262" s="59"/>
      <c r="B262" s="86"/>
      <c r="C262" s="301"/>
      <c r="D262" s="81"/>
      <c r="E262" s="75"/>
      <c r="F262" s="84"/>
      <c r="G262" s="84"/>
      <c r="H262" s="84"/>
      <c r="I262" s="92"/>
      <c r="J262" s="84"/>
      <c r="K262" s="84"/>
      <c r="L262" s="85"/>
      <c r="N262" s="58"/>
      <c r="O262" s="59"/>
      <c r="P262" s="59"/>
      <c r="Q262" s="100"/>
      <c r="R262" s="100"/>
      <c r="S262" s="99"/>
      <c r="T262" s="100"/>
      <c r="U262" s="59"/>
      <c r="V262" s="59"/>
      <c r="W262" s="59"/>
      <c r="X262" s="59"/>
    </row>
    <row r="263" spans="1:24" s="57" customFormat="1">
      <c r="A263" s="59"/>
      <c r="B263" s="86"/>
      <c r="C263" s="301"/>
      <c r="D263" s="81"/>
      <c r="E263" s="75"/>
      <c r="F263" s="84"/>
      <c r="G263" s="93"/>
      <c r="H263" s="84"/>
      <c r="I263" s="84"/>
      <c r="J263" s="84"/>
      <c r="K263" s="84"/>
      <c r="L263" s="85"/>
      <c r="N263" s="58"/>
      <c r="O263" s="59"/>
      <c r="P263" s="59"/>
      <c r="Q263" s="100"/>
      <c r="R263" s="100"/>
      <c r="S263" s="99"/>
      <c r="T263" s="100"/>
      <c r="U263" s="59"/>
      <c r="V263" s="59"/>
      <c r="W263" s="59"/>
      <c r="X263" s="59"/>
    </row>
    <row r="264" spans="1:24" s="57" customFormat="1">
      <c r="A264" s="59"/>
      <c r="B264" s="86"/>
      <c r="C264" s="301"/>
      <c r="D264" s="81"/>
      <c r="E264" s="75"/>
      <c r="F264" s="84"/>
      <c r="G264" s="84"/>
      <c r="H264" s="84"/>
      <c r="I264" s="84"/>
      <c r="J264" s="84"/>
      <c r="K264" s="84"/>
      <c r="L264" s="85"/>
      <c r="N264" s="58"/>
      <c r="O264" s="59"/>
      <c r="P264" s="59"/>
      <c r="Q264" s="100"/>
      <c r="R264" s="100"/>
      <c r="S264" s="99"/>
      <c r="T264" s="100"/>
      <c r="U264" s="59"/>
      <c r="V264" s="59"/>
      <c r="W264" s="59"/>
      <c r="X264" s="59"/>
    </row>
    <row r="265" spans="1:24" s="57" customFormat="1">
      <c r="A265" s="59"/>
      <c r="B265" s="71"/>
      <c r="C265" s="645"/>
      <c r="D265" s="646"/>
      <c r="E265" s="71"/>
      <c r="F265" s="85"/>
      <c r="G265" s="94"/>
      <c r="H265" s="85"/>
      <c r="I265" s="85"/>
      <c r="J265" s="85"/>
      <c r="K265" s="95"/>
      <c r="L265" s="85"/>
      <c r="N265" s="58"/>
      <c r="O265" s="59"/>
      <c r="P265" s="59"/>
      <c r="Q265" s="100"/>
      <c r="R265" s="100"/>
      <c r="S265" s="99"/>
      <c r="T265" s="100"/>
      <c r="U265" s="59"/>
      <c r="V265" s="59"/>
      <c r="W265" s="59"/>
      <c r="X265" s="59"/>
    </row>
    <row r="266" spans="1:24" s="57" customFormat="1">
      <c r="A266" s="59"/>
      <c r="B266" s="71"/>
      <c r="C266" s="645"/>
      <c r="D266" s="646"/>
      <c r="E266" s="71"/>
      <c r="F266" s="85"/>
      <c r="G266" s="94"/>
      <c r="H266" s="85"/>
      <c r="I266" s="85"/>
      <c r="J266" s="85"/>
      <c r="K266" s="95"/>
      <c r="L266" s="85"/>
      <c r="N266" s="58"/>
      <c r="O266" s="59"/>
      <c r="P266" s="59"/>
      <c r="Q266" s="100"/>
      <c r="R266" s="100"/>
      <c r="S266" s="99"/>
      <c r="T266" s="100"/>
      <c r="U266" s="59"/>
      <c r="V266" s="59"/>
      <c r="W266" s="59"/>
      <c r="X266" s="59"/>
    </row>
    <row r="267" spans="1:24" s="57" customFormat="1">
      <c r="A267" s="59"/>
      <c r="B267" s="71"/>
      <c r="C267" s="645"/>
      <c r="D267" s="646"/>
      <c r="E267" s="71"/>
      <c r="F267" s="85"/>
      <c r="G267" s="94"/>
      <c r="H267" s="85"/>
      <c r="I267" s="85"/>
      <c r="J267" s="85"/>
      <c r="K267" s="95"/>
      <c r="L267" s="85"/>
      <c r="N267" s="58"/>
      <c r="O267" s="59"/>
      <c r="P267" s="59"/>
      <c r="Q267" s="100"/>
      <c r="R267" s="100"/>
      <c r="S267" s="99"/>
      <c r="T267" s="100"/>
      <c r="U267" s="59"/>
      <c r="V267" s="59"/>
      <c r="W267" s="59"/>
      <c r="X267" s="59"/>
    </row>
    <row r="268" spans="1:24" s="57" customFormat="1">
      <c r="A268" s="59"/>
      <c r="B268" s="71"/>
      <c r="C268" s="645"/>
      <c r="D268" s="646"/>
      <c r="E268" s="71"/>
      <c r="F268" s="85"/>
      <c r="G268" s="94"/>
      <c r="H268" s="85"/>
      <c r="I268" s="85"/>
      <c r="J268" s="85"/>
      <c r="K268" s="95"/>
      <c r="L268" s="85"/>
      <c r="N268" s="58"/>
      <c r="O268" s="59"/>
      <c r="P268" s="59"/>
      <c r="Q268" s="100"/>
      <c r="R268" s="100"/>
      <c r="S268" s="99"/>
      <c r="T268" s="100"/>
      <c r="U268" s="59"/>
      <c r="V268" s="59"/>
      <c r="W268" s="59"/>
      <c r="X268" s="59"/>
    </row>
    <row r="269" spans="1:24" s="57" customFormat="1">
      <c r="A269" s="59"/>
      <c r="B269" s="71"/>
      <c r="C269" s="645"/>
      <c r="D269" s="646"/>
      <c r="E269" s="71"/>
      <c r="F269" s="85"/>
      <c r="G269" s="94"/>
      <c r="H269" s="85"/>
      <c r="I269" s="85"/>
      <c r="J269" s="85"/>
      <c r="K269" s="95"/>
      <c r="L269" s="85"/>
      <c r="N269" s="58"/>
      <c r="O269" s="59"/>
      <c r="P269" s="59"/>
      <c r="Q269" s="100"/>
      <c r="R269" s="100"/>
      <c r="S269" s="99"/>
      <c r="T269" s="100"/>
      <c r="U269" s="59"/>
      <c r="V269" s="59"/>
      <c r="W269" s="59"/>
      <c r="X269" s="59"/>
    </row>
    <row r="270" spans="1:24" s="57" customFormat="1">
      <c r="A270" s="59"/>
      <c r="B270" s="71"/>
      <c r="C270" s="645"/>
      <c r="D270" s="646"/>
      <c r="E270" s="71"/>
      <c r="F270" s="85"/>
      <c r="G270" s="94"/>
      <c r="H270" s="85"/>
      <c r="I270" s="85"/>
      <c r="J270" s="85"/>
      <c r="K270" s="95"/>
      <c r="L270" s="85"/>
      <c r="N270" s="58"/>
      <c r="O270" s="59"/>
      <c r="P270" s="59"/>
      <c r="Q270" s="100"/>
      <c r="R270" s="100"/>
      <c r="S270" s="99"/>
      <c r="T270" s="100"/>
      <c r="U270" s="59"/>
      <c r="V270" s="59"/>
      <c r="W270" s="59"/>
      <c r="X270" s="59"/>
    </row>
    <row r="271" spans="1:24" s="57" customFormat="1">
      <c r="A271" s="59"/>
      <c r="B271" s="71"/>
      <c r="C271" s="645"/>
      <c r="D271" s="646"/>
      <c r="E271" s="71"/>
      <c r="F271" s="85"/>
      <c r="G271" s="94"/>
      <c r="H271" s="85"/>
      <c r="I271" s="85"/>
      <c r="J271" s="85"/>
      <c r="K271" s="95"/>
      <c r="L271" s="85"/>
      <c r="N271" s="58"/>
      <c r="O271" s="59"/>
      <c r="P271" s="59"/>
      <c r="Q271" s="100"/>
      <c r="R271" s="100"/>
      <c r="S271" s="99"/>
      <c r="T271" s="100"/>
      <c r="U271" s="59"/>
      <c r="V271" s="59"/>
      <c r="W271" s="59"/>
      <c r="X271" s="59"/>
    </row>
    <row r="272" spans="1:24" s="57" customFormat="1">
      <c r="A272" s="59"/>
      <c r="B272" s="71"/>
      <c r="C272" s="645"/>
      <c r="D272" s="646"/>
      <c r="E272" s="71"/>
      <c r="F272" s="85"/>
      <c r="G272" s="94"/>
      <c r="H272" s="85"/>
      <c r="I272" s="85"/>
      <c r="J272" s="85"/>
      <c r="K272" s="95"/>
      <c r="L272" s="85"/>
      <c r="N272" s="58"/>
      <c r="O272" s="59"/>
      <c r="P272" s="59"/>
      <c r="Q272" s="100"/>
      <c r="R272" s="100"/>
      <c r="S272" s="99"/>
      <c r="T272" s="100"/>
      <c r="U272" s="59"/>
      <c r="V272" s="59"/>
      <c r="W272" s="59"/>
      <c r="X272" s="59"/>
    </row>
    <row r="273" spans="1:24" s="57" customFormat="1">
      <c r="A273" s="59"/>
      <c r="B273" s="71"/>
      <c r="C273" s="645"/>
      <c r="D273" s="646"/>
      <c r="E273" s="71"/>
      <c r="F273" s="85"/>
      <c r="G273" s="94"/>
      <c r="H273" s="85"/>
      <c r="I273" s="85"/>
      <c r="J273" s="85"/>
      <c r="K273" s="95"/>
      <c r="L273" s="85"/>
      <c r="N273" s="58"/>
      <c r="O273" s="59"/>
      <c r="P273" s="59"/>
      <c r="Q273" s="100"/>
      <c r="R273" s="100"/>
      <c r="S273" s="99"/>
      <c r="T273" s="100"/>
      <c r="U273" s="59"/>
      <c r="V273" s="59"/>
      <c r="W273" s="59"/>
      <c r="X273" s="59"/>
    </row>
    <row r="274" spans="1:24" s="57" customFormat="1">
      <c r="A274" s="59"/>
      <c r="B274" s="71"/>
      <c r="C274" s="645"/>
      <c r="D274" s="646"/>
      <c r="E274" s="71"/>
      <c r="F274" s="85"/>
      <c r="G274" s="94"/>
      <c r="H274" s="85"/>
      <c r="I274" s="85"/>
      <c r="J274" s="85"/>
      <c r="K274" s="95"/>
      <c r="L274" s="85"/>
      <c r="N274" s="58"/>
      <c r="O274" s="59"/>
      <c r="P274" s="59"/>
      <c r="Q274" s="100"/>
      <c r="R274" s="100"/>
      <c r="S274" s="99"/>
      <c r="T274" s="100"/>
      <c r="U274" s="59"/>
      <c r="V274" s="59"/>
      <c r="W274" s="59"/>
      <c r="X274" s="59"/>
    </row>
    <row r="275" spans="1:24" s="57" customFormat="1">
      <c r="A275" s="59"/>
      <c r="B275" s="52"/>
      <c r="C275" s="640" t="s">
        <v>99</v>
      </c>
      <c r="D275" s="641"/>
      <c r="E275" s="66"/>
      <c r="F275" s="67"/>
      <c r="G275" s="66"/>
      <c r="H275" s="66"/>
      <c r="I275" s="68"/>
      <c r="J275" s="66"/>
      <c r="K275" s="69">
        <f>SUM(K244:K274)</f>
        <v>0</v>
      </c>
      <c r="L275" s="70"/>
      <c r="N275" s="58"/>
      <c r="O275" s="59"/>
      <c r="P275" s="59"/>
      <c r="Q275" s="100"/>
      <c r="R275" s="100"/>
      <c r="S275" s="99"/>
      <c r="T275" s="100"/>
      <c r="U275" s="59"/>
      <c r="V275" s="59"/>
      <c r="W275" s="59"/>
      <c r="X275" s="59"/>
    </row>
  </sheetData>
  <mergeCells count="256">
    <mergeCell ref="C271:D271"/>
    <mergeCell ref="C272:D272"/>
    <mergeCell ref="C273:D273"/>
    <mergeCell ref="C274:D274"/>
    <mergeCell ref="C275:D275"/>
    <mergeCell ref="C265:D265"/>
    <mergeCell ref="C266:D266"/>
    <mergeCell ref="C267:D267"/>
    <mergeCell ref="C268:D268"/>
    <mergeCell ref="C269:D269"/>
    <mergeCell ref="C270:D270"/>
    <mergeCell ref="C244:D244"/>
    <mergeCell ref="C245:D245"/>
    <mergeCell ref="C246:D246"/>
    <mergeCell ref="C247:D247"/>
    <mergeCell ref="C248:D248"/>
    <mergeCell ref="C249:D249"/>
    <mergeCell ref="C237:D237"/>
    <mergeCell ref="C238:D238"/>
    <mergeCell ref="C239:D239"/>
    <mergeCell ref="C241:D241"/>
    <mergeCell ref="C242:D242"/>
    <mergeCell ref="C243:D243"/>
    <mergeCell ref="C231:D231"/>
    <mergeCell ref="C232:D232"/>
    <mergeCell ref="C233:D233"/>
    <mergeCell ref="C234:D234"/>
    <mergeCell ref="C235:D235"/>
    <mergeCell ref="C236:D236"/>
    <mergeCell ref="C225:D225"/>
    <mergeCell ref="C226:D226"/>
    <mergeCell ref="C227:D227"/>
    <mergeCell ref="C228:D228"/>
    <mergeCell ref="C229:D229"/>
    <mergeCell ref="C230:D230"/>
    <mergeCell ref="C221:D221"/>
    <mergeCell ref="N221:O221"/>
    <mergeCell ref="C222:D222"/>
    <mergeCell ref="N222:O222"/>
    <mergeCell ref="C223:D223"/>
    <mergeCell ref="C224:D224"/>
    <mergeCell ref="C218:D218"/>
    <mergeCell ref="N218:O218"/>
    <mergeCell ref="C219:D219"/>
    <mergeCell ref="N219:O219"/>
    <mergeCell ref="C220:D220"/>
    <mergeCell ref="N220:O220"/>
    <mergeCell ref="C215:D215"/>
    <mergeCell ref="N215:O215"/>
    <mergeCell ref="C216:D216"/>
    <mergeCell ref="N216:O216"/>
    <mergeCell ref="C217:D217"/>
    <mergeCell ref="N217:O217"/>
    <mergeCell ref="N211:O211"/>
    <mergeCell ref="C212:D212"/>
    <mergeCell ref="N212:O212"/>
    <mergeCell ref="C213:D213"/>
    <mergeCell ref="N213:O213"/>
    <mergeCell ref="C214:D214"/>
    <mergeCell ref="N214:O214"/>
    <mergeCell ref="C205:D205"/>
    <mergeCell ref="C206:D206"/>
    <mergeCell ref="C207:D207"/>
    <mergeCell ref="C208:D208"/>
    <mergeCell ref="C210:D210"/>
    <mergeCell ref="C211:D211"/>
    <mergeCell ref="C196:D196"/>
    <mergeCell ref="C197:D197"/>
    <mergeCell ref="C198:D198"/>
    <mergeCell ref="C201:D201"/>
    <mergeCell ref="C202:D202"/>
    <mergeCell ref="C203:D203"/>
    <mergeCell ref="C190:D190"/>
    <mergeCell ref="C191:D191"/>
    <mergeCell ref="C192:D192"/>
    <mergeCell ref="C193:D193"/>
    <mergeCell ref="C194:D194"/>
    <mergeCell ref="C195:D195"/>
    <mergeCell ref="C184:D184"/>
    <mergeCell ref="C185:D185"/>
    <mergeCell ref="C186:D186"/>
    <mergeCell ref="C187:D187"/>
    <mergeCell ref="C188:D188"/>
    <mergeCell ref="C189:D189"/>
    <mergeCell ref="C178:D178"/>
    <mergeCell ref="C179:D179"/>
    <mergeCell ref="C180:D180"/>
    <mergeCell ref="C181:D181"/>
    <mergeCell ref="C182:D182"/>
    <mergeCell ref="C183:D183"/>
    <mergeCell ref="C166:D166"/>
    <mergeCell ref="C171:D171"/>
    <mergeCell ref="C172:D172"/>
    <mergeCell ref="C174:D174"/>
    <mergeCell ref="C176:D176"/>
    <mergeCell ref="C177:D177"/>
    <mergeCell ref="C160:D160"/>
    <mergeCell ref="C161:D161"/>
    <mergeCell ref="C162:D162"/>
    <mergeCell ref="C163:D163"/>
    <mergeCell ref="C164:D164"/>
    <mergeCell ref="C165:D165"/>
    <mergeCell ref="C154:D154"/>
    <mergeCell ref="C155:D155"/>
    <mergeCell ref="C156:D156"/>
    <mergeCell ref="C157:D157"/>
    <mergeCell ref="C158:D158"/>
    <mergeCell ref="C159:D159"/>
    <mergeCell ref="C150:D150"/>
    <mergeCell ref="N150:O150"/>
    <mergeCell ref="C151:D151"/>
    <mergeCell ref="N151:O151"/>
    <mergeCell ref="C152:D152"/>
    <mergeCell ref="C153:D153"/>
    <mergeCell ref="C147:D147"/>
    <mergeCell ref="N147:O147"/>
    <mergeCell ref="C148:D148"/>
    <mergeCell ref="N148:O148"/>
    <mergeCell ref="C149:D149"/>
    <mergeCell ref="N149:O149"/>
    <mergeCell ref="C144:D144"/>
    <mergeCell ref="N144:O144"/>
    <mergeCell ref="C145:D145"/>
    <mergeCell ref="N145:O145"/>
    <mergeCell ref="C146:D146"/>
    <mergeCell ref="N146:O146"/>
    <mergeCell ref="C139:D139"/>
    <mergeCell ref="C140:D140"/>
    <mergeCell ref="C141:D141"/>
    <mergeCell ref="C142:D142"/>
    <mergeCell ref="C143:D143"/>
    <mergeCell ref="N143:O143"/>
    <mergeCell ref="C130:D130"/>
    <mergeCell ref="C131:D131"/>
    <mergeCell ref="C134:D134"/>
    <mergeCell ref="C135:D135"/>
    <mergeCell ref="C137:D137"/>
    <mergeCell ref="C138:D138"/>
    <mergeCell ref="C124:D124"/>
    <mergeCell ref="C125:D125"/>
    <mergeCell ref="C126:D126"/>
    <mergeCell ref="C127:D127"/>
    <mergeCell ref="C128:D128"/>
    <mergeCell ref="C129:D129"/>
    <mergeCell ref="C136:D136"/>
    <mergeCell ref="C133:D133"/>
    <mergeCell ref="C132:D132"/>
    <mergeCell ref="C118:D118"/>
    <mergeCell ref="C119:D119"/>
    <mergeCell ref="C120:D120"/>
    <mergeCell ref="C121:D121"/>
    <mergeCell ref="C122:D122"/>
    <mergeCell ref="C123:D123"/>
    <mergeCell ref="C112:D112"/>
    <mergeCell ref="C113:D113"/>
    <mergeCell ref="C114:D114"/>
    <mergeCell ref="C115:D115"/>
    <mergeCell ref="C116:D116"/>
    <mergeCell ref="C117:D117"/>
    <mergeCell ref="C104:D104"/>
    <mergeCell ref="C106:D106"/>
    <mergeCell ref="C107:D107"/>
    <mergeCell ref="C109:D109"/>
    <mergeCell ref="C110:D110"/>
    <mergeCell ref="C111:D111"/>
    <mergeCell ref="C98:D98"/>
    <mergeCell ref="C99:D99"/>
    <mergeCell ref="C100:D100"/>
    <mergeCell ref="C101:D101"/>
    <mergeCell ref="C102:D102"/>
    <mergeCell ref="C103:D103"/>
    <mergeCell ref="C92:D92"/>
    <mergeCell ref="C93:D93"/>
    <mergeCell ref="C94:D94"/>
    <mergeCell ref="C95:D95"/>
    <mergeCell ref="C96:D96"/>
    <mergeCell ref="C97:D97"/>
    <mergeCell ref="C86:D86"/>
    <mergeCell ref="C87:D87"/>
    <mergeCell ref="C88:D88"/>
    <mergeCell ref="C89:D89"/>
    <mergeCell ref="C90:D90"/>
    <mergeCell ref="C91:D91"/>
    <mergeCell ref="C80:D80"/>
    <mergeCell ref="C81:D81"/>
    <mergeCell ref="C82:D82"/>
    <mergeCell ref="C83:D83"/>
    <mergeCell ref="C84:D84"/>
    <mergeCell ref="C85:D85"/>
    <mergeCell ref="C74:D74"/>
    <mergeCell ref="C75:D75"/>
    <mergeCell ref="C76:D76"/>
    <mergeCell ref="C77:D77"/>
    <mergeCell ref="C78:D78"/>
    <mergeCell ref="C79:D79"/>
    <mergeCell ref="C67:D67"/>
    <mergeCell ref="C68:D68"/>
    <mergeCell ref="C69:D69"/>
    <mergeCell ref="C70:D70"/>
    <mergeCell ref="C71:D71"/>
    <mergeCell ref="C73:D73"/>
    <mergeCell ref="C46:D46"/>
    <mergeCell ref="C47:D47"/>
    <mergeCell ref="C48:D48"/>
    <mergeCell ref="C64:D64"/>
    <mergeCell ref="C65:D65"/>
    <mergeCell ref="C66:D66"/>
    <mergeCell ref="C72:D72"/>
    <mergeCell ref="C40:D40"/>
    <mergeCell ref="C41:D41"/>
    <mergeCell ref="C42:D42"/>
    <mergeCell ref="C43:D43"/>
    <mergeCell ref="C44:D44"/>
    <mergeCell ref="C45:D45"/>
    <mergeCell ref="C33:D33"/>
    <mergeCell ref="C34:D34"/>
    <mergeCell ref="C35:D35"/>
    <mergeCell ref="C36:D36"/>
    <mergeCell ref="C37:D37"/>
    <mergeCell ref="C39:D39"/>
    <mergeCell ref="C38:D38"/>
    <mergeCell ref="C27:D27"/>
    <mergeCell ref="C28:D28"/>
    <mergeCell ref="C29:D29"/>
    <mergeCell ref="C30:D30"/>
    <mergeCell ref="C31:D31"/>
    <mergeCell ref="C32:D32"/>
    <mergeCell ref="C21:D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C20:D20"/>
    <mergeCell ref="C9:D9"/>
    <mergeCell ref="C10:D10"/>
    <mergeCell ref="C11:D11"/>
    <mergeCell ref="C12:D12"/>
    <mergeCell ref="C13:D13"/>
    <mergeCell ref="C14:D14"/>
    <mergeCell ref="B6:L6"/>
    <mergeCell ref="B7:B8"/>
    <mergeCell ref="C7:D8"/>
    <mergeCell ref="E7:E8"/>
    <mergeCell ref="F7:F8"/>
    <mergeCell ref="L7:L8"/>
    <mergeCell ref="B1:L1"/>
    <mergeCell ref="B2:L2"/>
    <mergeCell ref="B3:L3"/>
    <mergeCell ref="B4:L4"/>
    <mergeCell ref="B5:L5"/>
  </mergeCells>
  <pageMargins left="0.31496062992125984" right="0.33" top="0.74803149606299213" bottom="0.74803149606299213" header="0.31496062992125984" footer="0.31496062992125984"/>
  <pageSetup scale="78" orientation="portrait" r:id="rId1"/>
  <headerFooter>
    <oddHeader>&amp;R&amp;"Angsana New,ธรรมดา"&amp;14แบบปร.4(ก)แผ่น &amp;P/&amp;N</oddHeader>
  </headerFooter>
  <rowBreaks count="7" manualBreakCount="7">
    <brk id="41" min="1" max="11" man="1"/>
    <brk id="74" min="1" max="11" man="1"/>
    <brk id="107" min="1" max="11" man="1"/>
    <brk id="140" min="1" max="11" man="1"/>
    <brk id="174" min="1" max="11" man="1"/>
    <brk id="208" min="1" max="11" man="1"/>
    <brk id="242" min="1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B1:K69"/>
  <sheetViews>
    <sheetView showGridLines="0" view="pageBreakPreview" zoomScale="110" zoomScaleNormal="100" zoomScaleSheetLayoutView="110" workbookViewId="0">
      <selection activeCell="L11" sqref="L11"/>
    </sheetView>
  </sheetViews>
  <sheetFormatPr defaultRowHeight="21"/>
  <cols>
    <col min="1" max="1" width="7.6640625" style="1" customWidth="1"/>
    <col min="2" max="2" width="26.1640625" style="1" customWidth="1"/>
    <col min="3" max="3" width="18.83203125" style="1" customWidth="1"/>
    <col min="4" max="4" width="21" style="1" customWidth="1"/>
    <col min="5" max="5" width="14.33203125" style="1" customWidth="1"/>
    <col min="6" max="6" width="21.5" style="1" customWidth="1"/>
    <col min="7" max="7" width="18.33203125" style="1" customWidth="1"/>
    <col min="8" max="8" width="22.1640625" style="1" customWidth="1"/>
    <col min="9" max="9" width="12" style="1" customWidth="1"/>
    <col min="10" max="10" width="19.6640625" style="1" customWidth="1"/>
    <col min="11" max="16384" width="9.33203125" style="1"/>
  </cols>
  <sheetData>
    <row r="1" spans="2:11" ht="21.75" thickBot="1"/>
    <row r="2" spans="2:11" ht="35.25" thickBot="1">
      <c r="B2" s="665" t="s">
        <v>46</v>
      </c>
      <c r="C2" s="666"/>
      <c r="D2" s="666"/>
      <c r="E2" s="666"/>
      <c r="F2" s="667" t="s">
        <v>22</v>
      </c>
      <c r="G2" s="668"/>
    </row>
    <row r="3" spans="2:11" ht="26.25" customHeight="1">
      <c r="B3" s="428" t="s">
        <v>114</v>
      </c>
      <c r="C3" s="2"/>
      <c r="D3" s="2"/>
      <c r="E3" s="3"/>
      <c r="F3" s="307" t="s">
        <v>23</v>
      </c>
      <c r="G3" s="308">
        <v>0</v>
      </c>
    </row>
    <row r="4" spans="2:11" ht="27" customHeight="1">
      <c r="B4" s="669" t="s">
        <v>115</v>
      </c>
      <c r="C4" s="670"/>
      <c r="D4" s="670"/>
      <c r="E4" s="4"/>
      <c r="F4" s="307" t="s">
        <v>24</v>
      </c>
      <c r="G4" s="308">
        <v>0</v>
      </c>
    </row>
    <row r="5" spans="2:11" ht="23.25">
      <c r="B5" s="5" t="s">
        <v>47</v>
      </c>
      <c r="C5" s="6"/>
      <c r="D5" s="7">
        <f>'(ปร6)'!F13</f>
        <v>0</v>
      </c>
      <c r="E5" s="4" t="s">
        <v>48</v>
      </c>
      <c r="F5" s="307" t="s">
        <v>25</v>
      </c>
      <c r="G5" s="309">
        <v>0.06</v>
      </c>
    </row>
    <row r="6" spans="2:11" ht="32.25" customHeight="1">
      <c r="B6" s="8" t="s">
        <v>27</v>
      </c>
      <c r="C6" s="671" t="s">
        <v>41</v>
      </c>
      <c r="D6" s="671"/>
      <c r="E6" s="4"/>
      <c r="F6" s="307" t="s">
        <v>26</v>
      </c>
      <c r="G6" s="308">
        <v>7.0000000000000007E-2</v>
      </c>
    </row>
    <row r="7" spans="2:11" ht="16.5" customHeight="1" thickBot="1">
      <c r="B7" s="9"/>
      <c r="C7" s="6"/>
      <c r="D7" s="6"/>
      <c r="E7" s="4"/>
      <c r="F7" s="10"/>
      <c r="G7" s="310"/>
    </row>
    <row r="8" spans="2:11" ht="22.5" thickTop="1">
      <c r="B8" s="11" t="s">
        <v>30</v>
      </c>
      <c r="C8" s="12">
        <f>IF(C9&lt;499999,500000,VLOOKUP(C9,factor_table,1,TRUE))</f>
        <v>500000</v>
      </c>
      <c r="D8" s="13" t="s">
        <v>31</v>
      </c>
      <c r="E8" s="4"/>
      <c r="F8" s="311" t="s">
        <v>28</v>
      </c>
      <c r="G8" s="312" t="s">
        <v>29</v>
      </c>
    </row>
    <row r="9" spans="2:11" ht="22.5" thickBot="1">
      <c r="B9" s="14" t="s">
        <v>33</v>
      </c>
      <c r="C9" s="15">
        <f>D5</f>
        <v>0</v>
      </c>
      <c r="D9" s="6" t="s">
        <v>49</v>
      </c>
      <c r="E9" s="4"/>
      <c r="F9" s="313" t="s">
        <v>32</v>
      </c>
      <c r="G9" s="314"/>
    </row>
    <row r="10" spans="2:11" ht="23.25" thickTop="1" thickBot="1">
      <c r="B10" s="16" t="s">
        <v>34</v>
      </c>
      <c r="C10" s="17">
        <f>IF(C9&gt;500000001,500000001,INDEX(factor_table,MATCH(C8,factor_table,0)+1,1))</f>
        <v>1000000</v>
      </c>
      <c r="D10" s="18" t="s">
        <v>35</v>
      </c>
      <c r="E10" s="4"/>
      <c r="F10" s="315">
        <v>500000</v>
      </c>
      <c r="G10" s="316">
        <v>1.3073999999999999</v>
      </c>
      <c r="H10" s="317"/>
      <c r="I10" s="317"/>
      <c r="J10" s="317"/>
      <c r="K10" s="317"/>
    </row>
    <row r="11" spans="2:11" ht="22.5" thickTop="1">
      <c r="B11" s="9"/>
      <c r="C11" s="6"/>
      <c r="D11" s="6"/>
      <c r="E11" s="4"/>
      <c r="F11" s="315">
        <v>1000000</v>
      </c>
      <c r="G11" s="316">
        <v>1.3049999999999999</v>
      </c>
      <c r="H11" s="317"/>
      <c r="I11" s="317"/>
      <c r="J11" s="317"/>
      <c r="K11" s="317"/>
    </row>
    <row r="12" spans="2:11" ht="21.75">
      <c r="B12" s="19" t="s">
        <v>36</v>
      </c>
      <c r="C12" s="20">
        <f>VLOOKUP(C8,$F$10:$G$33,2,FALSE)</f>
        <v>1.3073999999999999</v>
      </c>
      <c r="D12" s="6" t="s">
        <v>37</v>
      </c>
      <c r="E12" s="4"/>
      <c r="F12" s="315">
        <v>2000000</v>
      </c>
      <c r="G12" s="318">
        <v>1.3035000000000001</v>
      </c>
      <c r="H12" s="317"/>
      <c r="I12" s="317"/>
      <c r="J12" s="317"/>
      <c r="K12" s="317"/>
    </row>
    <row r="13" spans="2:11" ht="22.5" thickBot="1">
      <c r="B13" s="19" t="s">
        <v>38</v>
      </c>
      <c r="C13" s="20">
        <f>VLOOKUP(C10,$F$10:$G$33,2,FALSE)</f>
        <v>1.3049999999999999</v>
      </c>
      <c r="D13" s="6" t="s">
        <v>39</v>
      </c>
      <c r="E13" s="4"/>
      <c r="F13" s="315">
        <v>5000000</v>
      </c>
      <c r="G13" s="318">
        <v>1.3003</v>
      </c>
      <c r="H13" s="317"/>
      <c r="I13" s="317"/>
      <c r="J13" s="317"/>
      <c r="K13" s="317"/>
    </row>
    <row r="14" spans="2:11" ht="25.5" customHeight="1" thickTop="1" thickBot="1">
      <c r="B14" s="14" t="s">
        <v>27</v>
      </c>
      <c r="C14" s="21">
        <f>ROUND(C12-(((C12-C13)*(C9-C8))/(C10-C8)),4)</f>
        <v>1.3098000000000001</v>
      </c>
      <c r="D14" s="22" t="s">
        <v>42</v>
      </c>
      <c r="E14" s="4"/>
      <c r="F14" s="315">
        <v>10000000</v>
      </c>
      <c r="G14" s="318">
        <v>1.2943</v>
      </c>
      <c r="H14" s="317"/>
      <c r="I14" s="317"/>
      <c r="J14" s="317"/>
      <c r="K14" s="317"/>
    </row>
    <row r="15" spans="2:11" ht="22.5" thickTop="1">
      <c r="B15" s="9"/>
      <c r="C15" s="6"/>
      <c r="D15" s="22"/>
      <c r="E15" s="4"/>
      <c r="F15" s="315">
        <v>15000000</v>
      </c>
      <c r="G15" s="318">
        <v>1.2594000000000001</v>
      </c>
      <c r="H15" s="317"/>
      <c r="I15" s="317"/>
      <c r="J15" s="317"/>
      <c r="K15" s="317"/>
    </row>
    <row r="16" spans="2:11" ht="23.25">
      <c r="B16" s="19" t="s">
        <v>40</v>
      </c>
      <c r="C16" s="23">
        <f>C9*C14</f>
        <v>0</v>
      </c>
      <c r="D16" s="6"/>
      <c r="E16" s="4"/>
      <c r="F16" s="315">
        <v>20000000</v>
      </c>
      <c r="G16" s="318">
        <v>1.2518</v>
      </c>
      <c r="H16" s="317"/>
      <c r="I16" s="317"/>
      <c r="J16" s="317"/>
      <c r="K16" s="317"/>
    </row>
    <row r="17" spans="2:11" ht="23.25">
      <c r="B17" s="672" t="s">
        <v>10</v>
      </c>
      <c r="C17" s="673"/>
      <c r="D17" s="673"/>
      <c r="E17" s="674"/>
      <c r="F17" s="315">
        <v>25000000</v>
      </c>
      <c r="G17" s="318">
        <v>1.2248000000000001</v>
      </c>
      <c r="H17" s="317"/>
      <c r="I17" s="317"/>
      <c r="J17" s="317"/>
      <c r="K17" s="317"/>
    </row>
    <row r="18" spans="2:11" ht="21.75">
      <c r="B18" s="9"/>
      <c r="C18" s="6"/>
      <c r="D18" s="6"/>
      <c r="E18" s="4"/>
      <c r="F18" s="315">
        <v>30000000</v>
      </c>
      <c r="G18" s="318">
        <v>1.2163999999999999</v>
      </c>
      <c r="H18" s="317"/>
      <c r="I18" s="317"/>
      <c r="J18" s="317"/>
      <c r="K18" s="317"/>
    </row>
    <row r="19" spans="2:11" ht="21.75">
      <c r="B19" s="9"/>
      <c r="C19" s="6"/>
      <c r="D19" s="6"/>
      <c r="E19" s="4"/>
      <c r="F19" s="315">
        <v>40000000</v>
      </c>
      <c r="G19" s="318">
        <v>1.2161</v>
      </c>
      <c r="H19" s="317"/>
      <c r="I19" s="317"/>
      <c r="J19" s="317"/>
      <c r="K19" s="317"/>
    </row>
    <row r="20" spans="2:11" ht="21.75">
      <c r="B20" s="9"/>
      <c r="C20" s="13" t="s">
        <v>10</v>
      </c>
      <c r="D20" s="6"/>
      <c r="E20" s="4"/>
      <c r="F20" s="315">
        <v>50000000</v>
      </c>
      <c r="G20" s="318">
        <v>1.2159</v>
      </c>
      <c r="H20" s="317"/>
      <c r="I20" s="317"/>
      <c r="J20" s="317"/>
      <c r="K20" s="317"/>
    </row>
    <row r="21" spans="2:11" ht="21.75">
      <c r="B21" s="9"/>
      <c r="C21" s="6" t="s">
        <v>10</v>
      </c>
      <c r="D21" s="6"/>
      <c r="E21" s="4"/>
      <c r="F21" s="315">
        <v>60000000</v>
      </c>
      <c r="G21" s="318">
        <v>1.2060999999999999</v>
      </c>
      <c r="H21" s="317"/>
      <c r="I21" s="317"/>
      <c r="J21" s="317"/>
      <c r="K21" s="317"/>
    </row>
    <row r="22" spans="2:11" ht="21.75">
      <c r="B22" s="9"/>
      <c r="C22" s="6" t="s">
        <v>10</v>
      </c>
      <c r="D22" s="6"/>
      <c r="E22" s="4"/>
      <c r="F22" s="315">
        <v>70000000</v>
      </c>
      <c r="G22" s="318">
        <v>1.2050000000000001</v>
      </c>
      <c r="H22" s="317"/>
      <c r="I22" s="317"/>
      <c r="J22" s="317"/>
      <c r="K22" s="317"/>
    </row>
    <row r="23" spans="2:11" ht="23.25">
      <c r="B23" s="24"/>
      <c r="C23" s="25" t="s">
        <v>10</v>
      </c>
      <c r="D23" s="22"/>
      <c r="E23" s="4"/>
      <c r="F23" s="315">
        <v>80000000</v>
      </c>
      <c r="G23" s="318">
        <v>1.2050000000000001</v>
      </c>
      <c r="H23" s="317"/>
      <c r="I23" s="317"/>
      <c r="J23" s="317"/>
      <c r="K23" s="317"/>
    </row>
    <row r="24" spans="2:11" ht="21.75">
      <c r="B24" s="9"/>
      <c r="C24" s="6" t="s">
        <v>10</v>
      </c>
      <c r="D24" s="6"/>
      <c r="E24" s="4"/>
      <c r="F24" s="315">
        <v>90000000</v>
      </c>
      <c r="G24" s="318">
        <v>1.2049000000000001</v>
      </c>
      <c r="H24" s="317"/>
      <c r="I24" s="317"/>
      <c r="J24" s="317"/>
      <c r="K24" s="317"/>
    </row>
    <row r="25" spans="2:11" ht="21.75">
      <c r="B25" s="9"/>
      <c r="C25" s="6"/>
      <c r="D25" s="6"/>
      <c r="E25" s="26"/>
      <c r="F25" s="315">
        <v>100000000</v>
      </c>
      <c r="G25" s="318">
        <v>1.2049000000000001</v>
      </c>
      <c r="H25" s="317"/>
      <c r="I25" s="317"/>
      <c r="J25" s="317"/>
      <c r="K25" s="317"/>
    </row>
    <row r="26" spans="2:11" ht="21.75">
      <c r="B26" s="9"/>
      <c r="C26" s="6"/>
      <c r="D26" s="6"/>
      <c r="E26" s="4"/>
      <c r="F26" s="315">
        <v>150000000</v>
      </c>
      <c r="G26" s="318">
        <v>1.2022999999999999</v>
      </c>
      <c r="H26" s="317"/>
      <c r="I26" s="317"/>
      <c r="J26" s="317"/>
      <c r="K26" s="317"/>
    </row>
    <row r="27" spans="2:11" ht="23.25">
      <c r="B27" s="9"/>
      <c r="C27" s="6"/>
      <c r="D27" s="6"/>
      <c r="E27" s="27" t="s">
        <v>10</v>
      </c>
      <c r="F27" s="315">
        <v>200000000</v>
      </c>
      <c r="G27" s="318">
        <v>1.2022999999999999</v>
      </c>
      <c r="H27" s="317"/>
      <c r="I27" s="317"/>
      <c r="J27" s="317"/>
      <c r="K27" s="317"/>
    </row>
    <row r="28" spans="2:11" ht="21.75">
      <c r="B28" s="9"/>
      <c r="C28" s="6"/>
      <c r="D28" s="6"/>
      <c r="E28" s="4"/>
      <c r="F28" s="315">
        <v>250000000</v>
      </c>
      <c r="G28" s="318">
        <v>1.2013</v>
      </c>
      <c r="H28" s="317"/>
      <c r="I28" s="317"/>
      <c r="J28" s="317"/>
      <c r="K28" s="317"/>
    </row>
    <row r="29" spans="2:11" ht="21.75">
      <c r="B29" s="9"/>
      <c r="C29" s="6"/>
      <c r="D29" s="6"/>
      <c r="E29" s="26"/>
      <c r="F29" s="315">
        <v>300000000</v>
      </c>
      <c r="G29" s="318">
        <v>1.1951000000000001</v>
      </c>
      <c r="H29" s="317"/>
      <c r="I29" s="317"/>
      <c r="J29" s="317"/>
      <c r="K29" s="317"/>
    </row>
    <row r="30" spans="2:11" ht="21.75">
      <c r="B30" s="9"/>
      <c r="C30" s="6"/>
      <c r="D30" s="6"/>
      <c r="E30" s="4"/>
      <c r="F30" s="315">
        <v>350000000</v>
      </c>
      <c r="G30" s="318">
        <v>1.1866000000000001</v>
      </c>
      <c r="H30" s="317"/>
      <c r="I30" s="317"/>
      <c r="J30" s="317"/>
      <c r="K30" s="317"/>
    </row>
    <row r="31" spans="2:11" ht="21.75">
      <c r="B31" s="9"/>
      <c r="C31" s="6"/>
      <c r="D31" s="6"/>
      <c r="E31" s="26"/>
      <c r="F31" s="315">
        <v>400000000</v>
      </c>
      <c r="G31" s="318">
        <v>1.1858</v>
      </c>
      <c r="H31" s="317"/>
      <c r="I31" s="317"/>
      <c r="J31" s="317"/>
      <c r="K31" s="317"/>
    </row>
    <row r="32" spans="2:11" ht="21.75">
      <c r="B32" s="9"/>
      <c r="C32" s="6"/>
      <c r="D32" s="6"/>
      <c r="E32" s="4"/>
      <c r="F32" s="315">
        <v>500000000</v>
      </c>
      <c r="G32" s="318">
        <v>1.1853</v>
      </c>
      <c r="H32" s="317"/>
      <c r="I32" s="317"/>
      <c r="J32" s="317"/>
      <c r="K32" s="317"/>
    </row>
    <row r="33" spans="2:11" ht="21.75">
      <c r="B33" s="28"/>
      <c r="C33" s="29"/>
      <c r="D33" s="29"/>
      <c r="E33" s="30"/>
      <c r="F33" s="319">
        <v>500000001</v>
      </c>
      <c r="G33" s="318">
        <v>1.1788000000000001</v>
      </c>
      <c r="H33" s="317"/>
      <c r="I33" s="317"/>
      <c r="J33" s="317"/>
      <c r="K33" s="317"/>
    </row>
    <row r="34" spans="2:11">
      <c r="H34" s="317"/>
      <c r="I34" s="317"/>
      <c r="J34" s="317"/>
      <c r="K34" s="317"/>
    </row>
    <row r="53" spans="8:10" ht="50.25" customHeight="1"/>
    <row r="54" spans="8:10" ht="50.25" customHeight="1"/>
    <row r="55" spans="8:10" ht="50.25" customHeight="1"/>
    <row r="64" spans="8:10">
      <c r="H64" s="320"/>
      <c r="I64" s="320"/>
      <c r="J64" s="320"/>
    </row>
    <row r="65" spans="8:10">
      <c r="H65" s="320"/>
      <c r="I65" s="320"/>
      <c r="J65" s="320"/>
    </row>
    <row r="66" spans="8:10">
      <c r="H66" s="320"/>
      <c r="I66" s="320"/>
      <c r="J66" s="320"/>
    </row>
    <row r="67" spans="8:10">
      <c r="H67" s="320"/>
      <c r="I67" s="320"/>
      <c r="J67" s="320"/>
    </row>
    <row r="68" spans="8:10">
      <c r="H68" s="320"/>
      <c r="I68" s="320"/>
      <c r="J68" s="320"/>
    </row>
    <row r="69" spans="8:10">
      <c r="H69" s="320"/>
      <c r="I69" s="320"/>
      <c r="J69" s="320"/>
    </row>
  </sheetData>
  <mergeCells count="5">
    <mergeCell ref="B2:E2"/>
    <mergeCell ref="F2:G2"/>
    <mergeCell ref="B4:D4"/>
    <mergeCell ref="C6:D6"/>
    <mergeCell ref="B17:E17"/>
  </mergeCells>
  <pageMargins left="0.8" right="0.38" top="1.1499999999999999" bottom="0.56999999999999995" header="0.5" footer="0.5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6</vt:i4>
      </vt:variant>
      <vt:variant>
        <vt:lpstr>ช่วงที่มีชื่อ</vt:lpstr>
      </vt:variant>
      <vt:variant>
        <vt:i4>10</vt:i4>
      </vt:variant>
    </vt:vector>
  </HeadingPairs>
  <TitlesOfParts>
    <vt:vector size="16" baseType="lpstr">
      <vt:lpstr>(ปร6)</vt:lpstr>
      <vt:lpstr>ปร5</vt:lpstr>
      <vt:lpstr>สรุปหมวดงาน(ปร5ก)</vt:lpstr>
      <vt:lpstr>สวนที่1-ก่อสร้าง(ปร4)</vt:lpstr>
      <vt:lpstr>สวนที่1-ก่อสร้าง(ปร4) (BAK)</vt:lpstr>
      <vt:lpstr>คำนวณ Factor F 6%</vt:lpstr>
      <vt:lpstr>'คำนวณ Factor F 6%'!factor_table</vt:lpstr>
      <vt:lpstr>'(ปร6)'!Print_Area</vt:lpstr>
      <vt:lpstr>'คำนวณ Factor F 6%'!Print_Area</vt:lpstr>
      <vt:lpstr>ปร5!Print_Area</vt:lpstr>
      <vt:lpstr>'สรุปหมวดงาน(ปร5ก)'!Print_Area</vt:lpstr>
      <vt:lpstr>'สวนที่1-ก่อสร้าง(ปร4)'!Print_Area</vt:lpstr>
      <vt:lpstr>'สวนที่1-ก่อสร้าง(ปร4) (BAK)'!Print_Area</vt:lpstr>
      <vt:lpstr>'สรุปหมวดงาน(ปร5ก)'!Print_Titles</vt:lpstr>
      <vt:lpstr>'สวนที่1-ก่อสร้าง(ปร4)'!Print_Titles</vt:lpstr>
      <vt:lpstr>'สวนที่1-ก่อสร้าง(ปร4) (BAK)'!Print_Titles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เปลี่ยนแปลงรั้วกระทรวง</dc:title>
  <dc:creator>DESIGN &amp; CONSTRUCTION DEVISION</dc:creator>
  <cp:lastModifiedBy>C_NUM</cp:lastModifiedBy>
  <cp:lastPrinted>2020-01-23T08:44:27Z</cp:lastPrinted>
  <dcterms:created xsi:type="dcterms:W3CDTF">2004-12-03T06:11:32Z</dcterms:created>
  <dcterms:modified xsi:type="dcterms:W3CDTF">2020-02-18T03:54:03Z</dcterms:modified>
</cp:coreProperties>
</file>